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https://desfa.sharepoint.com/sites/MarketIntegrationImplementation/Shared Documents/Reporting/HEnEx/Balancing Monthly Neutrality Settlement/2025/Website/"/>
    </mc:Choice>
  </mc:AlternateContent>
  <xr:revisionPtr revIDLastSave="819" documentId="8_{C3A49D64-5EDC-4B08-BC50-9810D6AEDB13}" xr6:coauthVersionLast="47" xr6:coauthVersionMax="47" xr10:uidLastSave="{7E3A9EA0-AD11-4ADB-B4AD-982B4F10A69A}"/>
  <bookViews>
    <workbookView minimized="1" xWindow="8085" yWindow="1830" windowWidth="21015" windowHeight="10410" xr2:uid="{00000000-000D-0000-FFFF-FFFF00000000}"/>
  </bookViews>
  <sheets>
    <sheet name="2025 - Balancing Account" sheetId="7" r:id="rId1"/>
  </sheets>
  <definedNames>
    <definedName name="_xlnm._FilterDatabase" localSheetId="0" hidden="1">'2025 - Balancing Account'!$A$12:$A$74</definedName>
    <definedName name="_xlnm.Print_Area" localSheetId="0">'2025 - Balancing Account'!$A$1:$H$37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7" l="1"/>
  <c r="K7" i="7"/>
  <c r="K8" i="7"/>
  <c r="K9" i="7"/>
  <c r="K10" i="7"/>
  <c r="K11" i="7"/>
  <c r="K12" i="7"/>
  <c r="K13" i="7"/>
  <c r="K14" i="7"/>
  <c r="K15" i="7"/>
  <c r="K16" i="7"/>
  <c r="K17" i="7"/>
  <c r="I36" i="7"/>
  <c r="I18" i="7"/>
  <c r="J18" i="7"/>
  <c r="K26" i="7" l="1"/>
  <c r="K25" i="7" l="1"/>
  <c r="K27" i="7"/>
  <c r="K28" i="7"/>
  <c r="K29" i="7"/>
  <c r="K30" i="7"/>
  <c r="K31" i="7"/>
  <c r="K32" i="7"/>
  <c r="K33" i="7"/>
  <c r="K34" i="7"/>
  <c r="K35" i="7"/>
  <c r="K24" i="7" l="1"/>
  <c r="G52" i="7" l="1"/>
  <c r="G53" i="7"/>
  <c r="E52" i="7"/>
  <c r="E53" i="7"/>
  <c r="H52" i="7" l="1"/>
  <c r="H53" i="7"/>
  <c r="G51" i="7"/>
  <c r="E51" i="7"/>
  <c r="H51" i="7" l="1"/>
  <c r="G50" i="7"/>
  <c r="E50" i="7"/>
  <c r="H50" i="7" l="1"/>
  <c r="G49" i="7" l="1"/>
  <c r="E49" i="7"/>
  <c r="E48" i="7"/>
  <c r="G48" i="7"/>
  <c r="H48" i="7" l="1"/>
  <c r="H49" i="7"/>
  <c r="G47" i="7" l="1"/>
  <c r="E47" i="7"/>
  <c r="H47" i="7" l="1"/>
  <c r="G45" i="7"/>
  <c r="G46" i="7"/>
  <c r="E45" i="7"/>
  <c r="E46" i="7"/>
  <c r="H46" i="7" l="1"/>
  <c r="H45" i="7"/>
  <c r="G44" i="7"/>
  <c r="E44" i="7"/>
  <c r="H44" i="7" l="1"/>
  <c r="E42" i="7" l="1"/>
  <c r="H36" i="7"/>
  <c r="G36" i="7"/>
  <c r="F36" i="7"/>
  <c r="E36" i="7"/>
  <c r="E43" i="7"/>
  <c r="G43" i="7"/>
  <c r="G42" i="7"/>
  <c r="H18" i="7"/>
  <c r="G18" i="7"/>
  <c r="F18" i="7"/>
  <c r="E18" i="7"/>
  <c r="D18" i="7"/>
  <c r="C18" i="7"/>
  <c r="B18" i="7"/>
  <c r="H43" i="7" l="1"/>
  <c r="H42" i="7"/>
  <c r="K18" i="7" l="1"/>
  <c r="K36" i="7" l="1"/>
  <c r="G54" i="7"/>
  <c r="E54" i="7" l="1"/>
  <c r="H54" i="7" s="1"/>
</calcChain>
</file>

<file path=xl/sharedStrings.xml><?xml version="1.0" encoding="utf-8"?>
<sst xmlns="http://schemas.openxmlformats.org/spreadsheetml/2006/main" count="67" uniqueCount="36">
  <si>
    <t>{A} Χρεώσεις Λογαριασμού Εξισορρόπησης [Balancing Account Debits]</t>
  </si>
  <si>
    <t>ΜΗΝΑΣ/MONTH</t>
  </si>
  <si>
    <t>Εγχυθείσα Ποσότητα Αερίου Εξισορρόπησης μέσω Υπηρεσιών Εξισορρόπησης
[Quantiy of Balancing Gas injected via usage of Balancing Services ] {kWh}</t>
  </si>
  <si>
    <t>Υπηρεσίες Εξισορρόπησης ΕΣΜΦΑ [NNGTS Balancing Services]
[Balancing Gas]</t>
  </si>
  <si>
    <t>Αξία Μεταβολής Αποθηκευμένων Ποσοτήτων ΕΣΜΦΑ [NNGTS Linepack Change Valuation]</t>
  </si>
  <si>
    <t>Κόστος Αποζημίωσης Θετικής ΗΕΕΦ Χρηστών 
[Positive Network User Imbalance Settlement Cost]</t>
  </si>
  <si>
    <t>Ποσότητα Αγοράς Αερίου Εξισορρόπησης μέσω Βραχυπρόθεσμων Τυποποιημένων Προιόντων
[Quantity of Balancing Gas Purchases via Short Term Standard Products] {kWh}</t>
  </si>
  <si>
    <t>Κόστος Αγοράς Αερίου Εξισορρόπησης μέσω Βραχυπρόθεσμων Τυποποιημένων Προιόντων
[Cost of Balancing Gas Purchases via Short Term Standardized Products]</t>
  </si>
  <si>
    <t>Κόστος Πώλησης Εναπομένουσας Ποσότητας ΥΦΑ
[LNG Residual Quantity Charge cost of sale]</t>
  </si>
  <si>
    <t>Έξοδα Συμμετοχής στο Βάθρο Εμπορίας ΦΑ
[Expenses for Participation in the NG Trading Platform]</t>
  </si>
  <si>
    <t>Σύνολο Χρεώσεων
[Total Debit]</t>
  </si>
  <si>
    <t>Κόστος Χρήσης ΕΣΦΑ
[NNGS Usage Cost]</t>
  </si>
  <si>
    <t>Κόστος Υπηρεσιών Εξισορρόπησης [Cost of Balancing Services ]</t>
  </si>
  <si>
    <t>ΙΑΝΟΥΑΡΙΟΣ / JANUARY</t>
  </si>
  <si>
    <t>ΦΕΒΡΟΥΑΡΙΟΣ / FEBRUARY</t>
  </si>
  <si>
    <t>ΜΑΡΤΙΟΣ / MARCH</t>
  </si>
  <si>
    <t>ΑΠΡΙΛΙΟΣ / APRIL</t>
  </si>
  <si>
    <r>
      <t>ΜΑ</t>
    </r>
    <r>
      <rPr>
        <b/>
        <sz val="12"/>
        <rFont val="Calibri"/>
        <family val="2"/>
        <charset val="161"/>
      </rPr>
      <t>Ϊ</t>
    </r>
    <r>
      <rPr>
        <b/>
        <sz val="12"/>
        <rFont val="Calibri"/>
        <family val="2"/>
        <charset val="161"/>
        <scheme val="minor"/>
      </rPr>
      <t>ΟΣ / MAY</t>
    </r>
  </si>
  <si>
    <t>ΙΟΥΝΙΟΣ / JUNE</t>
  </si>
  <si>
    <t>ΙΟΥΛΙΟΣ / JULY</t>
  </si>
  <si>
    <t>ΑΥΓΟΥΣΤΟΣ / AUGUST</t>
  </si>
  <si>
    <t>ΣΕΠΤΕΜΒΡΙΟΣ / SEPTEMBER</t>
  </si>
  <si>
    <t>ΟΚΤΩΒΡΙΟΣ / OCTOBER</t>
  </si>
  <si>
    <t>ΔΕΚΕΜΒΡΙΟΣ / DECEMBER</t>
  </si>
  <si>
    <t>ΣΥΝΟΛΟ ΕΤΟΥΣ / YEARLY SUM</t>
  </si>
  <si>
    <t>{B} Πιστώσεις Λογαριασμού Εξισορρόπησης [Balancing Account Credits]</t>
  </si>
  <si>
    <t>Έσοδο Χρέωσης Αρνητικής ΗΕΕΦ Χρηστών 
[Negative Network User Imbalance Settlement Revenue]</t>
  </si>
  <si>
    <t>Ποσότητα Πώλησης Αερίου Εξισορρόπησης μέσω Βραχυπρόθεσμων Τυποποιημένων Προιόντων
[Balancing Gas Sales Quantity via Short Term Standard Products] {kWh}</t>
  </si>
  <si>
    <t>Έσοδο Πώλησης Αερίου Εξισορρόπησης μέσω Βραχυπρόθεσμων Τυποποιημένων Προιόντων
[Balancing Gas Sales Revenue via Short Term Standardized Products]</t>
  </si>
  <si>
    <t>Έσοδο Χρέωσης Εναπομένουσας Ποσότητας ΥΦΑ
[Revenue form LNG Residual Quantity Charge]</t>
  </si>
  <si>
    <t>Σύνολο Πιστώσεων
[Total Credit]</t>
  </si>
  <si>
    <t>{B - A} Υπόλοιπο Λογαριασμού Εξισορρόπησης [Balancing Account Balance]**</t>
  </si>
  <si>
    <t>Υπόλοιπο Λογαριασμού
[Account Balance]</t>
  </si>
  <si>
    <t>**Το θετικό καθαρό υπόλοιπο (πλεόνασμα) του Λογαριασμού Εξισορρόπησης ισοσκελίζεται με πίστωση προς τους Χρήστες Μεταφοράς, ενώ το αρνητικό καθαρό υπόλοιπο (έλειμμα) του Λογαριασμού Εξισορρόπησης ισοσκελίζεται με πρόσθετη χρέωση προς τους Χρήστες Μεταφοράς [A positive account balance (surplus) is settled through a neutrality charge (credit) to the Network Users, while a negative account balance (deficit) is settled through a neutrality charge (debit) to the Network Users]</t>
  </si>
  <si>
    <t>ΝΟΕΜΒΡΙΟΣ / NOVEMBER</t>
  </si>
  <si>
    <r>
      <t xml:space="preserve">ΜΗΝΙΑΙΟΣ ΙΣΟΣΚΕΛΙΣΜΟΣ ΛΟΓΑΡΙΑΣΜΟΥ ΕΞΙΣΟΡΡΟΠΗΣΗΣ -  </t>
    </r>
    <r>
      <rPr>
        <b/>
        <sz val="18"/>
        <color rgb="FF002060"/>
        <rFont val="Calibri"/>
        <family val="2"/>
        <charset val="161"/>
        <scheme val="minor"/>
      </rPr>
      <t xml:space="preserve">Έτος 2025
</t>
    </r>
    <r>
      <rPr>
        <b/>
        <sz val="18"/>
        <rFont val="Calibri"/>
        <family val="2"/>
        <charset val="161"/>
        <scheme val="minor"/>
      </rPr>
      <t xml:space="preserve">[BALANCING ACCOUNT MONTHLY SETTLEMENT  - </t>
    </r>
    <r>
      <rPr>
        <b/>
        <sz val="18"/>
        <color rgb="FF002060"/>
        <rFont val="Calibri"/>
        <family val="2"/>
        <charset val="161"/>
        <scheme val="minor"/>
      </rPr>
      <t>Year 2025</t>
    </r>
    <r>
      <rPr>
        <b/>
        <sz val="18"/>
        <rFont val="Calibri"/>
        <family val="2"/>
        <charset val="161"/>
        <scheme val="minor"/>
      </rPr>
      <t xml:space="preserve">]
</t>
    </r>
    <r>
      <rPr>
        <b/>
        <i/>
        <sz val="18"/>
        <rFont val="Calibri"/>
        <family val="2"/>
        <charset val="161"/>
        <scheme val="minor"/>
      </rPr>
      <t xml:space="preserve">Σύμφωνα με  την </t>
    </r>
    <r>
      <rPr>
        <b/>
        <i/>
        <sz val="18"/>
        <color rgb="FF002060"/>
        <rFont val="Calibri"/>
        <family val="2"/>
        <charset val="161"/>
        <scheme val="minor"/>
      </rPr>
      <t>9η Αναθεώρηση του Κώδικα Διαχείρισης ΕΣΦΑ</t>
    </r>
    <r>
      <rPr>
        <b/>
        <i/>
        <sz val="18"/>
        <rFont val="Calibri"/>
        <family val="2"/>
        <charset val="161"/>
        <scheme val="minor"/>
      </rPr>
      <t xml:space="preserve">  [According to </t>
    </r>
    <r>
      <rPr>
        <b/>
        <i/>
        <sz val="18"/>
        <color rgb="FF002060"/>
        <rFont val="Calibri"/>
        <family val="2"/>
        <charset val="161"/>
        <scheme val="minor"/>
      </rPr>
      <t>9th Revision of the NNGS Network Code</t>
    </r>
    <r>
      <rPr>
        <b/>
        <i/>
        <sz val="18"/>
        <rFont val="Calibri"/>
        <family val="2"/>
        <charset val="161"/>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</si>
</sst>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_ ;[Red]\-#,##0.000\ "/>
    <numFmt numFmtId="165" formatCode="#,##0.00\ _€"/>
    <numFmt numFmtId="166" formatCode="#,##0.00\ &quot;€&quot;"/>
    <numFmt numFmtId="167" formatCode="#,##0.00&quot;€&quot;"/>
    <numFmt numFmtId="168" formatCode="#,##0.000000\ &quot;€&quot;"/>
  </numFmts>
  <fonts count="17" x14ac:knownFonts="1">
    <font>
      <sz val="11"/>
      <color theme="1"/>
      <name val="Calibri"/>
      <family val="2"/>
      <charset val="161"/>
      <scheme val="minor"/>
    </font>
    <font>
      <sz val="10"/>
      <color indexed="8"/>
      <name val="Arial"/>
      <family val="2"/>
      <charset val="161"/>
    </font>
    <font>
      <sz val="10"/>
      <name val="Arial"/>
      <family val="2"/>
      <charset val="161"/>
    </font>
    <font>
      <sz val="10"/>
      <name val="Calibri"/>
      <family val="2"/>
      <charset val="161"/>
      <scheme val="minor"/>
    </font>
    <font>
      <b/>
      <sz val="11"/>
      <name val="Calibri"/>
      <family val="2"/>
      <charset val="161"/>
      <scheme val="minor"/>
    </font>
    <font>
      <b/>
      <i/>
      <sz val="18"/>
      <name val="Calibri"/>
      <family val="2"/>
      <charset val="161"/>
      <scheme val="minor"/>
    </font>
    <font>
      <sz val="12"/>
      <name val="Calibri"/>
      <family val="2"/>
      <charset val="161"/>
      <scheme val="minor"/>
    </font>
    <font>
      <b/>
      <sz val="12"/>
      <name val="Calibri"/>
      <family val="2"/>
      <charset val="161"/>
      <scheme val="minor"/>
    </font>
    <font>
      <b/>
      <sz val="16"/>
      <color theme="0"/>
      <name val="Calibri"/>
      <family val="2"/>
      <charset val="161"/>
      <scheme val="minor"/>
    </font>
    <font>
      <i/>
      <sz val="10"/>
      <name val="Calibri"/>
      <family val="2"/>
      <charset val="161"/>
      <scheme val="minor"/>
    </font>
    <font>
      <b/>
      <i/>
      <sz val="18"/>
      <color rgb="FF002060"/>
      <name val="Calibri"/>
      <family val="2"/>
      <charset val="161"/>
      <scheme val="minor"/>
    </font>
    <font>
      <b/>
      <sz val="18"/>
      <name val="Calibri"/>
      <family val="2"/>
      <charset val="161"/>
      <scheme val="minor"/>
    </font>
    <font>
      <b/>
      <sz val="18"/>
      <color rgb="FF002060"/>
      <name val="Calibri"/>
      <family val="2"/>
      <charset val="161"/>
      <scheme val="minor"/>
    </font>
    <font>
      <b/>
      <i/>
      <sz val="11"/>
      <name val="Calibri"/>
      <family val="2"/>
      <charset val="161"/>
      <scheme val="minor"/>
    </font>
    <font>
      <b/>
      <sz val="12"/>
      <color theme="1"/>
      <name val="Calibri"/>
      <family val="2"/>
      <charset val="161"/>
      <scheme val="minor"/>
    </font>
    <font>
      <b/>
      <sz val="12"/>
      <name val="Calibri"/>
      <family val="2"/>
      <charset val="161"/>
    </font>
    <font>
      <sz val="11"/>
      <color theme="1"/>
      <name val="Calibri"/>
      <family val="2"/>
      <scheme val="minor"/>
    </font>
  </fonts>
  <fills count="10">
    <fill>
      <patternFill patternType="none"/>
    </fill>
    <fill>
      <patternFill patternType="gray125"/>
    </fill>
    <fill>
      <patternFill patternType="solid">
        <fgColor indexed="9"/>
        <bgColor indexed="25"/>
      </patternFill>
    </fill>
    <fill>
      <patternFill patternType="solid">
        <fgColor theme="0" tint="-4.9989318521683403E-2"/>
        <bgColor indexed="25"/>
      </patternFill>
    </fill>
    <fill>
      <patternFill patternType="solid">
        <fgColor theme="0" tint="-0.14999847407452621"/>
        <bgColor indexed="25"/>
      </patternFill>
    </fill>
    <fill>
      <patternFill patternType="mediumGray">
        <fgColor auto="1"/>
        <bgColor theme="0" tint="-4.9989318521683403E-2"/>
      </patternFill>
    </fill>
    <fill>
      <patternFill patternType="solid">
        <fgColor rgb="FF002060"/>
        <bgColor indexed="64"/>
      </patternFill>
    </fill>
    <fill>
      <patternFill patternType="solid">
        <fgColor theme="6" tint="0.59999389629810485"/>
        <bgColor indexed="25"/>
      </patternFill>
    </fill>
    <fill>
      <patternFill patternType="solid">
        <fgColor theme="4" tint="0.79998168889431442"/>
        <bgColor indexed="25"/>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6">
    <xf numFmtId="0" fontId="0" fillId="0" borderId="0"/>
    <xf numFmtId="0" fontId="1" fillId="0" borderId="0">
      <alignment vertical="top"/>
    </xf>
    <xf numFmtId="0" fontId="2" fillId="0" borderId="0"/>
    <xf numFmtId="0" fontId="1" fillId="0" borderId="0">
      <alignment vertical="top"/>
    </xf>
    <xf numFmtId="0" fontId="16" fillId="0" borderId="0"/>
    <xf numFmtId="9" fontId="16" fillId="0" borderId="0" applyFont="0" applyFill="0" applyBorder="0" applyAlignment="0" applyProtection="0"/>
  </cellStyleXfs>
  <cellXfs count="83">
    <xf numFmtId="0" fontId="0" fillId="0" borderId="0" xfId="0"/>
    <xf numFmtId="0" fontId="3" fillId="2" borderId="0" xfId="1" applyFont="1" applyFill="1" applyAlignment="1">
      <alignment vertical="center"/>
    </xf>
    <xf numFmtId="0" fontId="4" fillId="2" borderId="0" xfId="1" applyFont="1" applyFill="1" applyAlignment="1">
      <alignment vertical="center"/>
    </xf>
    <xf numFmtId="0" fontId="3" fillId="2" borderId="0" xfId="1" applyFont="1" applyFill="1" applyAlignment="1">
      <alignment vertical="center" wrapText="1"/>
    </xf>
    <xf numFmtId="0" fontId="9" fillId="2" borderId="0" xfId="1" applyFont="1" applyFill="1" applyAlignment="1">
      <alignment vertical="center"/>
    </xf>
    <xf numFmtId="164" fontId="3" fillId="2" borderId="0" xfId="1" applyNumberFormat="1" applyFont="1" applyFill="1" applyAlignment="1">
      <alignment vertical="center" wrapText="1"/>
    </xf>
    <xf numFmtId="0" fontId="3" fillId="2" borderId="0" xfId="1" applyFont="1" applyFill="1" applyAlignment="1">
      <alignment horizontal="left" vertical="center"/>
    </xf>
    <xf numFmtId="0" fontId="3" fillId="0" borderId="0" xfId="1" applyFont="1" applyAlignment="1">
      <alignment vertical="center" wrapText="1"/>
    </xf>
    <xf numFmtId="0" fontId="4" fillId="2" borderId="1" xfId="1" applyFont="1" applyFill="1" applyBorder="1" applyAlignment="1">
      <alignment vertical="center"/>
    </xf>
    <xf numFmtId="166" fontId="3" fillId="2" borderId="0" xfId="1" applyNumberFormat="1" applyFont="1" applyFill="1" applyAlignment="1">
      <alignment vertical="center" wrapText="1"/>
    </xf>
    <xf numFmtId="165" fontId="7" fillId="4" borderId="1" xfId="1" applyNumberFormat="1" applyFont="1" applyFill="1" applyBorder="1" applyAlignment="1">
      <alignment horizontal="left" vertical="center" wrapText="1"/>
    </xf>
    <xf numFmtId="166" fontId="7" fillId="4" borderId="1" xfId="1" applyNumberFormat="1" applyFont="1" applyFill="1" applyBorder="1" applyAlignment="1">
      <alignment horizontal="center" vertical="center" wrapText="1"/>
    </xf>
    <xf numFmtId="0" fontId="8" fillId="0" borderId="13" xfId="1" applyFont="1" applyBorder="1" applyAlignment="1">
      <alignment horizontal="center" vertical="center" wrapText="1"/>
    </xf>
    <xf numFmtId="166" fontId="8" fillId="0" borderId="15" xfId="1" applyNumberFormat="1" applyFont="1" applyBorder="1" applyAlignment="1">
      <alignment horizontal="center" vertical="center" wrapText="1"/>
    </xf>
    <xf numFmtId="166" fontId="4" fillId="2" borderId="0" xfId="1" applyNumberFormat="1" applyFont="1" applyFill="1" applyAlignment="1">
      <alignment vertical="center"/>
    </xf>
    <xf numFmtId="166" fontId="3" fillId="2" borderId="0" xfId="1" applyNumberFormat="1" applyFont="1" applyFill="1" applyAlignment="1">
      <alignment vertical="center"/>
    </xf>
    <xf numFmtId="0" fontId="8" fillId="0" borderId="15" xfId="1" applyFont="1" applyBorder="1" applyAlignment="1">
      <alignment horizontal="center" vertical="center" wrapText="1"/>
    </xf>
    <xf numFmtId="3" fontId="7" fillId="4" borderId="1" xfId="1" applyNumberFormat="1" applyFont="1" applyFill="1" applyBorder="1" applyAlignment="1">
      <alignment horizontal="center" vertical="center" wrapText="1"/>
    </xf>
    <xf numFmtId="167" fontId="3" fillId="2" borderId="0" xfId="1" applyNumberFormat="1" applyFont="1" applyFill="1" applyAlignment="1">
      <alignment vertical="center" wrapText="1"/>
    </xf>
    <xf numFmtId="166" fontId="8" fillId="0" borderId="0" xfId="1" applyNumberFormat="1" applyFont="1" applyAlignment="1">
      <alignment horizontal="center" vertical="center" wrapText="1"/>
    </xf>
    <xf numFmtId="166" fontId="7" fillId="4" borderId="11" xfId="1" applyNumberFormat="1" applyFont="1" applyFill="1" applyBorder="1" applyAlignment="1">
      <alignment horizontal="center" vertical="center" wrapText="1"/>
    </xf>
    <xf numFmtId="3" fontId="16" fillId="0" borderId="0" xfId="4" applyNumberFormat="1"/>
    <xf numFmtId="0" fontId="16" fillId="0" borderId="0" xfId="4" applyAlignment="1">
      <alignment horizontal="left"/>
    </xf>
    <xf numFmtId="166" fontId="16" fillId="0" borderId="0" xfId="4" applyNumberFormat="1"/>
    <xf numFmtId="0" fontId="7" fillId="7" borderId="2" xfId="1" applyFont="1" applyFill="1" applyBorder="1" applyAlignment="1">
      <alignment horizontal="left" vertical="center"/>
    </xf>
    <xf numFmtId="3" fontId="6" fillId="7" borderId="1" xfId="1" applyNumberFormat="1" applyFont="1" applyFill="1" applyBorder="1" applyAlignment="1">
      <alignment horizontal="center" vertical="center" wrapText="1"/>
    </xf>
    <xf numFmtId="166" fontId="6" fillId="7" borderId="1" xfId="1" applyNumberFormat="1" applyFont="1" applyFill="1" applyBorder="1" applyAlignment="1">
      <alignment horizontal="center" vertical="center" wrapText="1"/>
    </xf>
    <xf numFmtId="166" fontId="6" fillId="7" borderId="11" xfId="1" applyNumberFormat="1" applyFont="1" applyFill="1" applyBorder="1" applyAlignment="1">
      <alignment horizontal="center" vertical="center" wrapText="1"/>
    </xf>
    <xf numFmtId="3" fontId="3" fillId="2" borderId="0" xfId="1" applyNumberFormat="1" applyFont="1" applyFill="1" applyAlignment="1">
      <alignment horizontal="center" vertical="center"/>
    </xf>
    <xf numFmtId="168" fontId="3" fillId="2" borderId="0" xfId="1" applyNumberFormat="1" applyFont="1" applyFill="1" applyAlignment="1">
      <alignment horizontal="left" vertical="center"/>
    </xf>
    <xf numFmtId="0" fontId="7" fillId="0" borderId="2" xfId="1" applyFont="1" applyBorder="1" applyAlignment="1">
      <alignment horizontal="left" vertical="center"/>
    </xf>
    <xf numFmtId="3" fontId="6" fillId="0" borderId="1" xfId="1" applyNumberFormat="1" applyFont="1" applyBorder="1" applyAlignment="1">
      <alignment horizontal="center" vertical="center" wrapText="1"/>
    </xf>
    <xf numFmtId="166" fontId="6" fillId="0" borderId="1" xfId="1" applyNumberFormat="1" applyFont="1" applyBorder="1" applyAlignment="1">
      <alignment horizontal="center" vertical="center" wrapText="1"/>
    </xf>
    <xf numFmtId="166" fontId="6" fillId="0" borderId="11" xfId="1" applyNumberFormat="1" applyFont="1" applyBorder="1" applyAlignment="1">
      <alignment horizontal="center" vertical="center" wrapText="1"/>
    </xf>
    <xf numFmtId="0" fontId="7" fillId="9" borderId="2" xfId="1" applyFont="1" applyFill="1" applyBorder="1" applyAlignment="1">
      <alignment horizontal="left" vertical="center"/>
    </xf>
    <xf numFmtId="3" fontId="6" fillId="9" borderId="1" xfId="1" applyNumberFormat="1" applyFont="1" applyFill="1" applyBorder="1" applyAlignment="1">
      <alignment horizontal="center" vertical="center" wrapText="1"/>
    </xf>
    <xf numFmtId="166" fontId="6" fillId="9" borderId="1" xfId="1" applyNumberFormat="1" applyFont="1" applyFill="1" applyBorder="1" applyAlignment="1">
      <alignment horizontal="center" vertical="center" wrapText="1"/>
    </xf>
    <xf numFmtId="166" fontId="6" fillId="9" borderId="11" xfId="1" applyNumberFormat="1" applyFont="1" applyFill="1" applyBorder="1" applyAlignment="1">
      <alignment horizontal="center" vertical="center" wrapText="1"/>
    </xf>
    <xf numFmtId="0" fontId="13" fillId="8" borderId="0" xfId="1" applyFont="1" applyFill="1" applyAlignment="1">
      <alignment horizontal="left" vertical="center" wrapText="1"/>
    </xf>
    <xf numFmtId="166" fontId="7" fillId="4" borderId="9" xfId="1" applyNumberFormat="1" applyFont="1" applyFill="1" applyBorder="1" applyAlignment="1">
      <alignment horizontal="center" vertical="center" wrapText="1"/>
    </xf>
    <xf numFmtId="166" fontId="7" fillId="4" borderId="11"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5" borderId="13" xfId="1" applyFont="1" applyFill="1" applyBorder="1" applyAlignment="1">
      <alignment horizontal="center" vertical="center" wrapText="1"/>
    </xf>
    <xf numFmtId="0" fontId="7" fillId="5" borderId="15" xfId="1" applyFont="1" applyFill="1" applyBorder="1" applyAlignment="1">
      <alignment horizontal="center" vertical="center" wrapText="1"/>
    </xf>
    <xf numFmtId="0" fontId="7" fillId="5" borderId="14" xfId="1" applyFont="1" applyFill="1" applyBorder="1" applyAlignment="1">
      <alignment horizontal="center" vertical="center" wrapText="1"/>
    </xf>
    <xf numFmtId="0" fontId="7" fillId="5" borderId="5" xfId="1" applyFont="1" applyFill="1" applyBorder="1" applyAlignment="1">
      <alignment horizontal="center" vertical="center" wrapText="1"/>
    </xf>
    <xf numFmtId="0" fontId="7" fillId="5" borderId="0" xfId="1" applyFont="1" applyFill="1" applyAlignment="1">
      <alignment horizontal="center" vertical="center" wrapText="1"/>
    </xf>
    <xf numFmtId="0" fontId="7" fillId="5" borderId="4" xfId="1" applyFont="1" applyFill="1" applyBorder="1" applyAlignment="1">
      <alignment horizontal="center" vertical="center" wrapText="1"/>
    </xf>
    <xf numFmtId="0" fontId="7" fillId="5" borderId="12" xfId="1" applyFont="1" applyFill="1" applyBorder="1" applyAlignment="1">
      <alignment horizontal="center" vertical="center" wrapText="1"/>
    </xf>
    <xf numFmtId="0" fontId="7" fillId="5" borderId="6" xfId="1" applyFont="1" applyFill="1" applyBorder="1" applyAlignment="1">
      <alignment horizontal="center" vertical="center" wrapText="1"/>
    </xf>
    <xf numFmtId="0" fontId="7" fillId="5" borderId="7" xfId="1" applyFont="1" applyFill="1" applyBorder="1" applyAlignment="1">
      <alignment horizontal="center" vertical="center" wrapText="1"/>
    </xf>
    <xf numFmtId="4" fontId="11" fillId="2" borderId="9" xfId="1" applyNumberFormat="1" applyFont="1" applyFill="1" applyBorder="1" applyAlignment="1">
      <alignment horizontal="center" vertical="center" wrapText="1"/>
    </xf>
    <xf numFmtId="4" fontId="11" fillId="2" borderId="10" xfId="1" applyNumberFormat="1" applyFont="1" applyFill="1" applyBorder="1" applyAlignment="1">
      <alignment horizontal="center" vertical="center" wrapText="1"/>
    </xf>
    <xf numFmtId="4" fontId="11" fillId="2" borderId="11" xfId="1" applyNumberFormat="1" applyFont="1" applyFill="1" applyBorder="1" applyAlignment="1">
      <alignment horizontal="center" vertical="center" wrapText="1"/>
    </xf>
    <xf numFmtId="0" fontId="8" fillId="6" borderId="9" xfId="1" applyFont="1" applyFill="1" applyBorder="1" applyAlignment="1">
      <alignment horizontal="center" vertical="center"/>
    </xf>
    <xf numFmtId="0" fontId="8" fillId="6" borderId="10" xfId="1" applyFont="1" applyFill="1" applyBorder="1" applyAlignment="1">
      <alignment horizontal="center" vertical="center"/>
    </xf>
    <xf numFmtId="0" fontId="8" fillId="6" borderId="11" xfId="1" applyFont="1" applyFill="1" applyBorder="1" applyAlignment="1">
      <alignment horizontal="center" vertical="center"/>
    </xf>
    <xf numFmtId="0" fontId="14" fillId="3" borderId="2" xfId="1" applyFont="1" applyFill="1" applyBorder="1" applyAlignment="1">
      <alignment horizontal="center" vertical="center" wrapText="1"/>
    </xf>
    <xf numFmtId="0" fontId="14" fillId="3" borderId="8" xfId="1" applyFont="1" applyFill="1" applyBorder="1" applyAlignment="1">
      <alignment horizontal="center" vertical="center" wrapText="1"/>
    </xf>
    <xf numFmtId="0" fontId="14" fillId="3" borderId="3" xfId="1" applyFont="1" applyFill="1" applyBorder="1" applyAlignment="1">
      <alignment horizontal="center" vertical="center" wrapText="1"/>
    </xf>
    <xf numFmtId="166" fontId="6" fillId="7" borderId="9" xfId="1" applyNumberFormat="1" applyFont="1" applyFill="1" applyBorder="1" applyAlignment="1">
      <alignment horizontal="center" vertical="center" wrapText="1"/>
    </xf>
    <xf numFmtId="166" fontId="6" fillId="7" borderId="11" xfId="1" applyNumberFormat="1" applyFont="1" applyFill="1" applyBorder="1" applyAlignment="1">
      <alignment horizontal="center" vertical="center" wrapText="1"/>
    </xf>
    <xf numFmtId="166" fontId="6" fillId="9" borderId="9" xfId="1" applyNumberFormat="1" applyFont="1" applyFill="1" applyBorder="1" applyAlignment="1">
      <alignment horizontal="center" vertical="center" wrapText="1"/>
    </xf>
    <xf numFmtId="166" fontId="6" fillId="9" borderId="11" xfId="1" applyNumberFormat="1" applyFont="1" applyFill="1" applyBorder="1" applyAlignment="1">
      <alignment horizontal="center" vertical="center" wrapText="1"/>
    </xf>
    <xf numFmtId="166" fontId="6" fillId="0" borderId="9" xfId="1" applyNumberFormat="1" applyFont="1" applyBorder="1" applyAlignment="1">
      <alignment horizontal="center" vertical="center" wrapText="1"/>
    </xf>
    <xf numFmtId="166" fontId="6" fillId="0" borderId="11" xfId="1" applyNumberFormat="1" applyFont="1" applyBorder="1" applyAlignment="1">
      <alignment horizontal="center" vertical="center" wrapText="1"/>
    </xf>
    <xf numFmtId="0" fontId="7" fillId="3" borderId="13" xfId="1" applyFont="1" applyFill="1" applyBorder="1" applyAlignment="1">
      <alignment horizontal="center" vertical="center" wrapText="1"/>
    </xf>
    <xf numFmtId="0" fontId="7" fillId="3" borderId="14"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11" xfId="1" applyFont="1" applyFill="1" applyBorder="1" applyAlignment="1">
      <alignment horizontal="center" vertical="center" wrapText="1"/>
    </xf>
    <xf numFmtId="166" fontId="6" fillId="0" borderId="10" xfId="1" applyNumberFormat="1" applyFont="1" applyBorder="1" applyAlignment="1">
      <alignment horizontal="center" vertical="center" wrapText="1"/>
    </xf>
    <xf numFmtId="166" fontId="7" fillId="4" borderId="10" xfId="1" applyNumberFormat="1" applyFont="1" applyFill="1" applyBorder="1" applyAlignment="1">
      <alignment horizontal="center" vertical="center" wrapText="1"/>
    </xf>
    <xf numFmtId="0" fontId="7" fillId="3" borderId="15" xfId="1" applyFont="1" applyFill="1" applyBorder="1" applyAlignment="1">
      <alignment horizontal="center" vertical="center" wrapText="1"/>
    </xf>
    <xf numFmtId="0" fontId="7" fillId="3" borderId="0" xfId="1" applyFont="1" applyFill="1" applyAlignment="1">
      <alignment horizontal="center" vertical="center" wrapText="1"/>
    </xf>
    <xf numFmtId="0" fontId="7" fillId="3" borderId="6" xfId="1" applyFont="1" applyFill="1" applyBorder="1" applyAlignment="1">
      <alignment horizontal="center" vertical="center" wrapText="1"/>
    </xf>
    <xf numFmtId="166" fontId="6" fillId="7" borderId="10" xfId="1" applyNumberFormat="1" applyFont="1" applyFill="1" applyBorder="1" applyAlignment="1">
      <alignment horizontal="center" vertical="center" wrapText="1"/>
    </xf>
    <xf numFmtId="166" fontId="6" fillId="9" borderId="10" xfId="1" applyNumberFormat="1" applyFont="1" applyFill="1" applyBorder="1" applyAlignment="1">
      <alignment horizontal="center" vertical="center" wrapText="1"/>
    </xf>
  </cellXfs>
  <cellStyles count="6">
    <cellStyle name="Normal" xfId="0" builtinId="0"/>
    <cellStyle name="Normal 2" xfId="4" xr:uid="{F3D035D4-46EB-4CBB-9EE5-F52237CDFA99}"/>
    <cellStyle name="Normal 6" xfId="2" xr:uid="{00000000-0005-0000-0000-000002000000}"/>
    <cellStyle name="Normal 8" xfId="3" xr:uid="{00000000-0005-0000-0000-000003000000}"/>
    <cellStyle name="Percent 2" xfId="5" xr:uid="{C285BFD8-6271-4D79-A57A-48095A258660}"/>
    <cellStyle name="Κανονικό 2"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749300</xdr:colOff>
      <xdr:row>0</xdr:row>
      <xdr:rowOff>88900</xdr:rowOff>
    </xdr:from>
    <xdr:to>
      <xdr:col>0</xdr:col>
      <xdr:colOff>2755900</xdr:colOff>
      <xdr:row>0</xdr:row>
      <xdr:rowOff>890587</xdr:rowOff>
    </xdr:to>
    <xdr:pic>
      <xdr:nvPicPr>
        <xdr:cNvPr id="6" name="Picture 5">
          <a:extLst>
            <a:ext uri="{FF2B5EF4-FFF2-40B4-BE49-F238E27FC236}">
              <a16:creationId xmlns:a16="http://schemas.microsoft.com/office/drawing/2014/main" id="{956F7A24-5347-43F2-A63A-B3F01B14A6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300" y="88900"/>
          <a:ext cx="2006600" cy="8016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applyStyles="1"/>
    <pageSetUpPr fitToPage="1"/>
  </sheetPr>
  <dimension ref="A1:O76"/>
  <sheetViews>
    <sheetView showGridLines="0" tabSelected="1" showOutlineSymbols="0" zoomScale="75" zoomScaleNormal="75" zoomScaleSheetLayoutView="75" workbookViewId="0">
      <selection activeCell="A48" activeCellId="2" sqref="A12:XFD12 A30:XFD30 A48:XFD48"/>
    </sheetView>
  </sheetViews>
  <sheetFormatPr defaultColWidth="9.140625" defaultRowHeight="20.100000000000001" customHeight="1" x14ac:dyDescent="0.25"/>
  <cols>
    <col min="1" max="1" width="56.7109375" style="2" customWidth="1"/>
    <col min="2" max="2" width="43.7109375" style="2" customWidth="1"/>
    <col min="3" max="3" width="32.5703125" style="2" customWidth="1"/>
    <col min="4" max="4" width="30.85546875" style="2" customWidth="1"/>
    <col min="5" max="5" width="41.85546875" style="1" customWidth="1"/>
    <col min="6" max="6" width="24.42578125" style="2" customWidth="1"/>
    <col min="7" max="7" width="54.140625" style="2" customWidth="1"/>
    <col min="8" max="8" width="49.5703125" style="2" customWidth="1"/>
    <col min="9" max="10" width="23.28515625" style="2" customWidth="1"/>
    <col min="11" max="11" width="22.85546875" style="1" customWidth="1"/>
    <col min="12" max="12" width="9.140625" style="1"/>
    <col min="13" max="13" width="15" style="1" customWidth="1"/>
    <col min="14" max="15" width="16.140625" style="1" bestFit="1" customWidth="1"/>
    <col min="16" max="16384" width="9.140625" style="1"/>
  </cols>
  <sheetData>
    <row r="1" spans="1:14" ht="75" customHeight="1" x14ac:dyDescent="0.25">
      <c r="A1" s="8"/>
      <c r="B1" s="53" t="s">
        <v>35</v>
      </c>
      <c r="C1" s="54"/>
      <c r="D1" s="54"/>
      <c r="E1" s="54"/>
      <c r="F1" s="54"/>
      <c r="G1" s="54"/>
      <c r="H1" s="54"/>
      <c r="I1" s="54"/>
      <c r="J1" s="54"/>
      <c r="K1" s="55"/>
    </row>
    <row r="2" spans="1:14" ht="20.100000000000001" customHeight="1" x14ac:dyDescent="0.25">
      <c r="A2" s="56" t="s">
        <v>0</v>
      </c>
      <c r="B2" s="57"/>
      <c r="C2" s="57"/>
      <c r="D2" s="57"/>
      <c r="E2" s="57"/>
      <c r="F2" s="57"/>
      <c r="G2" s="57"/>
      <c r="H2" s="57"/>
      <c r="I2" s="57"/>
      <c r="J2" s="57"/>
      <c r="K2" s="58"/>
    </row>
    <row r="3" spans="1:14" s="3" customFormat="1" ht="15.75" customHeight="1" x14ac:dyDescent="0.25">
      <c r="A3" s="42" t="s">
        <v>1</v>
      </c>
      <c r="B3" s="41" t="s">
        <v>2</v>
      </c>
      <c r="C3" s="74" t="s">
        <v>3</v>
      </c>
      <c r="D3" s="75"/>
      <c r="E3" s="59" t="s">
        <v>4</v>
      </c>
      <c r="F3" s="41" t="s">
        <v>5</v>
      </c>
      <c r="G3" s="59" t="s">
        <v>6</v>
      </c>
      <c r="H3" s="59" t="s">
        <v>7</v>
      </c>
      <c r="I3" s="59" t="s">
        <v>8</v>
      </c>
      <c r="J3" s="59" t="s">
        <v>9</v>
      </c>
      <c r="K3" s="41" t="s">
        <v>10</v>
      </c>
      <c r="L3" s="1"/>
    </row>
    <row r="4" spans="1:14" s="3" customFormat="1" ht="15.75" customHeight="1" x14ac:dyDescent="0.25">
      <c r="A4" s="42"/>
      <c r="B4" s="42"/>
      <c r="C4" s="41" t="s">
        <v>11</v>
      </c>
      <c r="D4" s="59" t="s">
        <v>12</v>
      </c>
      <c r="E4" s="60"/>
      <c r="F4" s="42"/>
      <c r="G4" s="60"/>
      <c r="H4" s="60"/>
      <c r="I4" s="60"/>
      <c r="J4" s="60"/>
      <c r="K4" s="42"/>
      <c r="L4" s="1"/>
    </row>
    <row r="5" spans="1:14" s="3" customFormat="1" ht="53.25" customHeight="1" x14ac:dyDescent="0.25">
      <c r="A5" s="43"/>
      <c r="B5" s="43"/>
      <c r="C5" s="43"/>
      <c r="D5" s="61"/>
      <c r="E5" s="61"/>
      <c r="F5" s="43"/>
      <c r="G5" s="61"/>
      <c r="H5" s="61"/>
      <c r="I5" s="61"/>
      <c r="J5" s="61"/>
      <c r="K5" s="43"/>
      <c r="L5" s="1"/>
    </row>
    <row r="6" spans="1:14" s="3" customFormat="1" ht="15.75" x14ac:dyDescent="0.25">
      <c r="A6" s="24" t="s">
        <v>13</v>
      </c>
      <c r="B6" s="25">
        <v>13163806</v>
      </c>
      <c r="C6" s="26">
        <v>19267.13</v>
      </c>
      <c r="D6" s="26">
        <v>606429.59</v>
      </c>
      <c r="E6" s="26">
        <v>0</v>
      </c>
      <c r="F6" s="26">
        <v>4821801.8899999997</v>
      </c>
      <c r="G6" s="25">
        <v>81000000</v>
      </c>
      <c r="H6" s="26">
        <v>4076057.15</v>
      </c>
      <c r="I6" s="26">
        <v>0</v>
      </c>
      <c r="J6" s="26">
        <v>5950.8</v>
      </c>
      <c r="K6" s="26">
        <f>SUM(C6:F6)+H6+I6+J6</f>
        <v>9529506.5600000005</v>
      </c>
      <c r="L6" s="1"/>
      <c r="N6" s="9"/>
    </row>
    <row r="7" spans="1:14" s="3" customFormat="1" ht="15.75" x14ac:dyDescent="0.25">
      <c r="A7" s="34" t="s">
        <v>14</v>
      </c>
      <c r="B7" s="35">
        <v>2577422</v>
      </c>
      <c r="C7" s="36">
        <v>4926.3</v>
      </c>
      <c r="D7" s="36">
        <v>118471.44</v>
      </c>
      <c r="E7" s="36">
        <v>0</v>
      </c>
      <c r="F7" s="36">
        <v>8527561.6699999999</v>
      </c>
      <c r="G7" s="35">
        <v>29000000</v>
      </c>
      <c r="H7" s="36">
        <v>1975385</v>
      </c>
      <c r="I7" s="36">
        <v>0</v>
      </c>
      <c r="J7" s="36">
        <v>4371.78</v>
      </c>
      <c r="K7" s="36">
        <f t="shared" ref="K7:K17" si="0">SUM(C7:F7)+H7+I7+J7</f>
        <v>10630716.189999999</v>
      </c>
      <c r="L7" s="1"/>
      <c r="N7" s="9"/>
    </row>
    <row r="8" spans="1:14" s="3" customFormat="1" ht="15.75" x14ac:dyDescent="0.25">
      <c r="A8" s="34" t="s">
        <v>15</v>
      </c>
      <c r="B8" s="35">
        <v>0</v>
      </c>
      <c r="C8" s="36">
        <v>0</v>
      </c>
      <c r="D8" s="36">
        <v>0</v>
      </c>
      <c r="E8" s="36">
        <v>1335415.76</v>
      </c>
      <c r="F8" s="36">
        <v>5945879.2400000002</v>
      </c>
      <c r="G8" s="35">
        <v>0</v>
      </c>
      <c r="H8" s="36">
        <v>0</v>
      </c>
      <c r="I8" s="36">
        <v>0</v>
      </c>
      <c r="J8" s="36">
        <v>3492.49</v>
      </c>
      <c r="K8" s="36">
        <f t="shared" si="0"/>
        <v>7284787.4900000002</v>
      </c>
      <c r="L8" s="1"/>
      <c r="N8" s="9"/>
    </row>
    <row r="9" spans="1:14" s="3" customFormat="1" ht="15.75" x14ac:dyDescent="0.25">
      <c r="A9" s="34" t="s">
        <v>16</v>
      </c>
      <c r="B9" s="35">
        <v>0</v>
      </c>
      <c r="C9" s="36">
        <v>0</v>
      </c>
      <c r="D9" s="36">
        <v>0</v>
      </c>
      <c r="E9" s="36">
        <v>265831.93</v>
      </c>
      <c r="F9" s="36">
        <v>5282529.29</v>
      </c>
      <c r="G9" s="35">
        <v>18000000</v>
      </c>
      <c r="H9" s="36">
        <v>746300</v>
      </c>
      <c r="I9" s="36">
        <v>0</v>
      </c>
      <c r="J9" s="36">
        <v>3986.21</v>
      </c>
      <c r="K9" s="36">
        <f t="shared" si="0"/>
        <v>6298647.4299999997</v>
      </c>
      <c r="L9" s="1"/>
      <c r="N9" s="9"/>
    </row>
    <row r="10" spans="1:14" s="3" customFormat="1" ht="15.75" x14ac:dyDescent="0.25">
      <c r="A10" s="34" t="s">
        <v>17</v>
      </c>
      <c r="B10" s="35">
        <v>0</v>
      </c>
      <c r="C10" s="36">
        <v>0</v>
      </c>
      <c r="D10" s="36">
        <v>0</v>
      </c>
      <c r="E10" s="36">
        <v>0</v>
      </c>
      <c r="F10" s="36">
        <v>3450780.69</v>
      </c>
      <c r="G10" s="35">
        <v>31068000</v>
      </c>
      <c r="H10" s="36">
        <v>1167671.6000000001</v>
      </c>
      <c r="I10" s="36">
        <v>0</v>
      </c>
      <c r="J10" s="36">
        <v>3130.39</v>
      </c>
      <c r="K10" s="36">
        <f t="shared" si="0"/>
        <v>4621582.68</v>
      </c>
      <c r="L10" s="1"/>
      <c r="N10" s="9"/>
    </row>
    <row r="11" spans="1:14" s="3" customFormat="1" ht="15.75" x14ac:dyDescent="0.25">
      <c r="A11" s="34" t="s">
        <v>18</v>
      </c>
      <c r="B11" s="35">
        <v>0</v>
      </c>
      <c r="C11" s="36">
        <v>0</v>
      </c>
      <c r="D11" s="36">
        <v>0</v>
      </c>
      <c r="E11" s="36">
        <v>0</v>
      </c>
      <c r="F11" s="36">
        <v>4178133.72</v>
      </c>
      <c r="G11" s="35">
        <v>32000000</v>
      </c>
      <c r="H11" s="36">
        <v>1192345</v>
      </c>
      <c r="I11" s="36">
        <v>0</v>
      </c>
      <c r="J11" s="36">
        <v>3576.49</v>
      </c>
      <c r="K11" s="36">
        <f>SUM(C11:F11)+H11+I11+J11</f>
        <v>5374055.2100000009</v>
      </c>
      <c r="L11" s="1"/>
      <c r="N11" s="9"/>
    </row>
    <row r="12" spans="1:14" s="3" customFormat="1" ht="15.75" x14ac:dyDescent="0.25">
      <c r="A12" s="34" t="s">
        <v>19</v>
      </c>
      <c r="B12" s="35">
        <v>0</v>
      </c>
      <c r="C12" s="36">
        <v>0</v>
      </c>
      <c r="D12" s="36">
        <v>0</v>
      </c>
      <c r="E12" s="36">
        <v>81845.37</v>
      </c>
      <c r="F12" s="36">
        <v>3175543.44</v>
      </c>
      <c r="G12" s="35">
        <v>28000000</v>
      </c>
      <c r="H12" s="36">
        <v>998841</v>
      </c>
      <c r="I12" s="36">
        <v>0</v>
      </c>
      <c r="J12" s="36">
        <v>3352.49</v>
      </c>
      <c r="K12" s="36">
        <f t="shared" si="0"/>
        <v>4259582.3000000007</v>
      </c>
      <c r="L12" s="1"/>
      <c r="N12" s="9"/>
    </row>
    <row r="13" spans="1:14" s="3" customFormat="1" ht="15.75" x14ac:dyDescent="0.25">
      <c r="A13" s="30" t="s">
        <v>20</v>
      </c>
      <c r="B13" s="31"/>
      <c r="C13" s="32"/>
      <c r="D13" s="32"/>
      <c r="E13" s="32"/>
      <c r="F13" s="32"/>
      <c r="G13" s="31"/>
      <c r="H13" s="32"/>
      <c r="I13" s="32"/>
      <c r="J13" s="32"/>
      <c r="K13" s="32">
        <f t="shared" si="0"/>
        <v>0</v>
      </c>
      <c r="L13" s="1"/>
      <c r="N13" s="9"/>
    </row>
    <row r="14" spans="1:14" s="3" customFormat="1" ht="15.75" x14ac:dyDescent="0.25">
      <c r="A14" s="30" t="s">
        <v>21</v>
      </c>
      <c r="B14" s="31"/>
      <c r="C14" s="32"/>
      <c r="D14" s="32"/>
      <c r="E14" s="32"/>
      <c r="F14" s="32"/>
      <c r="G14" s="31"/>
      <c r="H14" s="32"/>
      <c r="I14" s="32"/>
      <c r="J14" s="32"/>
      <c r="K14" s="32">
        <f t="shared" si="0"/>
        <v>0</v>
      </c>
      <c r="L14" s="1"/>
      <c r="N14" s="9"/>
    </row>
    <row r="15" spans="1:14" s="3" customFormat="1" ht="15.75" x14ac:dyDescent="0.25">
      <c r="A15" s="30" t="s">
        <v>22</v>
      </c>
      <c r="B15" s="31"/>
      <c r="C15" s="32"/>
      <c r="D15" s="32"/>
      <c r="E15" s="32"/>
      <c r="F15" s="32"/>
      <c r="G15" s="31"/>
      <c r="H15" s="32"/>
      <c r="I15" s="32"/>
      <c r="J15" s="32"/>
      <c r="K15" s="32">
        <f t="shared" si="0"/>
        <v>0</v>
      </c>
      <c r="L15" s="1"/>
      <c r="N15" s="9"/>
    </row>
    <row r="16" spans="1:14" s="3" customFormat="1" ht="15.75" x14ac:dyDescent="0.25">
      <c r="A16" s="30" t="s">
        <v>34</v>
      </c>
      <c r="B16" s="31"/>
      <c r="C16" s="32"/>
      <c r="D16" s="32"/>
      <c r="E16" s="32"/>
      <c r="F16" s="32"/>
      <c r="G16" s="31"/>
      <c r="H16" s="32"/>
      <c r="I16" s="32"/>
      <c r="J16" s="32"/>
      <c r="K16" s="32">
        <f t="shared" si="0"/>
        <v>0</v>
      </c>
      <c r="L16" s="1"/>
    </row>
    <row r="17" spans="1:15" s="3" customFormat="1" ht="15.75" x14ac:dyDescent="0.25">
      <c r="A17" s="30" t="s">
        <v>23</v>
      </c>
      <c r="B17" s="31"/>
      <c r="C17" s="32"/>
      <c r="D17" s="32"/>
      <c r="E17" s="32"/>
      <c r="F17" s="32"/>
      <c r="G17" s="31"/>
      <c r="H17" s="32"/>
      <c r="I17" s="32"/>
      <c r="J17" s="32"/>
      <c r="K17" s="32">
        <f t="shared" si="0"/>
        <v>0</v>
      </c>
      <c r="L17" s="1"/>
    </row>
    <row r="18" spans="1:15" s="3" customFormat="1" ht="15.75" x14ac:dyDescent="0.25">
      <c r="A18" s="10" t="s">
        <v>24</v>
      </c>
      <c r="B18" s="17">
        <f t="shared" ref="B18:K18" si="1">SUM(B6:B17)</f>
        <v>15741228</v>
      </c>
      <c r="C18" s="11">
        <f t="shared" si="1"/>
        <v>24193.43</v>
      </c>
      <c r="D18" s="11">
        <f>SUM(D6:D17)</f>
        <v>724901.03</v>
      </c>
      <c r="E18" s="11">
        <f t="shared" si="1"/>
        <v>1683093.06</v>
      </c>
      <c r="F18" s="11">
        <f t="shared" si="1"/>
        <v>35382229.939999998</v>
      </c>
      <c r="G18" s="17">
        <f t="shared" si="1"/>
        <v>219068000</v>
      </c>
      <c r="H18" s="11">
        <f t="shared" si="1"/>
        <v>10156599.75</v>
      </c>
      <c r="I18" s="11">
        <f t="shared" si="1"/>
        <v>0</v>
      </c>
      <c r="J18" s="11">
        <f t="shared" si="1"/>
        <v>27860.649999999994</v>
      </c>
      <c r="K18" s="11">
        <f t="shared" si="1"/>
        <v>47998877.859999999</v>
      </c>
      <c r="L18" s="1"/>
      <c r="M18" s="18"/>
    </row>
    <row r="19" spans="1:15" s="7" customFormat="1" ht="15" customHeight="1" x14ac:dyDescent="0.25">
      <c r="A19" s="12"/>
      <c r="B19" s="16"/>
      <c r="C19" s="13"/>
      <c r="D19" s="13"/>
      <c r="E19" s="13"/>
      <c r="F19" s="13"/>
      <c r="G19" s="13"/>
      <c r="H19" s="13"/>
      <c r="I19" s="19"/>
      <c r="J19" s="19"/>
      <c r="L19" s="3"/>
      <c r="M19" s="3"/>
    </row>
    <row r="20" spans="1:15" ht="20.100000000000001" customHeight="1" x14ac:dyDescent="0.25">
      <c r="A20" s="56" t="s">
        <v>25</v>
      </c>
      <c r="B20" s="57"/>
      <c r="C20" s="57"/>
      <c r="D20" s="57"/>
      <c r="E20" s="57"/>
      <c r="F20" s="57"/>
      <c r="G20" s="57"/>
      <c r="H20" s="57"/>
      <c r="I20" s="57"/>
      <c r="J20" s="57"/>
      <c r="K20" s="58"/>
    </row>
    <row r="21" spans="1:15" s="3" customFormat="1" ht="15.75" customHeight="1" x14ac:dyDescent="0.25">
      <c r="A21" s="42" t="s">
        <v>1</v>
      </c>
      <c r="B21" s="44"/>
      <c r="C21" s="45"/>
      <c r="D21" s="46"/>
      <c r="E21" s="59" t="s">
        <v>4</v>
      </c>
      <c r="F21" s="41" t="s">
        <v>26</v>
      </c>
      <c r="G21" s="59" t="s">
        <v>27</v>
      </c>
      <c r="H21" s="59" t="s">
        <v>28</v>
      </c>
      <c r="I21" s="59" t="s">
        <v>29</v>
      </c>
      <c r="J21" s="44"/>
      <c r="K21" s="41" t="s">
        <v>30</v>
      </c>
      <c r="L21" s="1"/>
    </row>
    <row r="22" spans="1:15" s="3" customFormat="1" ht="15.75" customHeight="1" x14ac:dyDescent="0.25">
      <c r="A22" s="42"/>
      <c r="B22" s="47"/>
      <c r="C22" s="48"/>
      <c r="D22" s="49"/>
      <c r="E22" s="60"/>
      <c r="F22" s="42"/>
      <c r="G22" s="60"/>
      <c r="H22" s="60"/>
      <c r="I22" s="60"/>
      <c r="J22" s="47"/>
      <c r="K22" s="42"/>
      <c r="L22" s="1"/>
    </row>
    <row r="23" spans="1:15" s="3" customFormat="1" ht="69.75" customHeight="1" x14ac:dyDescent="0.25">
      <c r="A23" s="43"/>
      <c r="B23" s="47"/>
      <c r="C23" s="48"/>
      <c r="D23" s="49"/>
      <c r="E23" s="61"/>
      <c r="F23" s="43"/>
      <c r="G23" s="61"/>
      <c r="H23" s="61"/>
      <c r="I23" s="61"/>
      <c r="J23" s="47"/>
      <c r="K23" s="43"/>
      <c r="L23" s="1"/>
    </row>
    <row r="24" spans="1:15" s="3" customFormat="1" ht="15.75" x14ac:dyDescent="0.25">
      <c r="A24" s="24" t="s">
        <v>13</v>
      </c>
      <c r="B24" s="47"/>
      <c r="C24" s="48"/>
      <c r="D24" s="49"/>
      <c r="E24" s="26">
        <v>615125.84</v>
      </c>
      <c r="F24" s="26">
        <v>6531805.5</v>
      </c>
      <c r="G24" s="25">
        <v>72600000</v>
      </c>
      <c r="H24" s="26">
        <v>3047295.1</v>
      </c>
      <c r="I24" s="26">
        <v>0</v>
      </c>
      <c r="J24" s="47"/>
      <c r="K24" s="26">
        <f>SUM(E24:H24)-G24+I24</f>
        <v>10194226.439999998</v>
      </c>
      <c r="L24" s="1"/>
      <c r="M24" s="9"/>
      <c r="N24" s="9"/>
    </row>
    <row r="25" spans="1:15" s="3" customFormat="1" ht="15.75" x14ac:dyDescent="0.25">
      <c r="A25" s="34" t="s">
        <v>14</v>
      </c>
      <c r="B25" s="47"/>
      <c r="C25" s="48"/>
      <c r="D25" s="49"/>
      <c r="E25" s="36">
        <v>1214852.31</v>
      </c>
      <c r="F25" s="36">
        <v>7372218.2300000004</v>
      </c>
      <c r="G25" s="35">
        <v>64600000</v>
      </c>
      <c r="H25" s="36">
        <v>3489030</v>
      </c>
      <c r="I25" s="36">
        <v>0</v>
      </c>
      <c r="J25" s="47"/>
      <c r="K25" s="36">
        <f t="shared" ref="K25:K35" si="2">SUM(E25:H25)-G25+I25</f>
        <v>12076100.540000007</v>
      </c>
      <c r="L25" s="1"/>
      <c r="M25" s="9"/>
    </row>
    <row r="26" spans="1:15" s="3" customFormat="1" ht="15.75" x14ac:dyDescent="0.25">
      <c r="A26" s="34" t="s">
        <v>15</v>
      </c>
      <c r="B26" s="47"/>
      <c r="C26" s="48"/>
      <c r="D26" s="49"/>
      <c r="E26" s="36">
        <v>0</v>
      </c>
      <c r="F26" s="36">
        <v>5763914.71</v>
      </c>
      <c r="G26" s="35">
        <v>64000000</v>
      </c>
      <c r="H26" s="36">
        <v>2451176.5</v>
      </c>
      <c r="I26" s="36">
        <v>0</v>
      </c>
      <c r="J26" s="47"/>
      <c r="K26" s="36">
        <f>SUM(E26:H26)-G26+I26</f>
        <v>8215091.2099999934</v>
      </c>
      <c r="L26" s="1"/>
      <c r="M26" s="9"/>
    </row>
    <row r="27" spans="1:15" s="3" customFormat="1" ht="15.75" x14ac:dyDescent="0.25">
      <c r="A27" s="34" t="s">
        <v>16</v>
      </c>
      <c r="B27" s="47"/>
      <c r="C27" s="48"/>
      <c r="D27" s="49"/>
      <c r="E27" s="36">
        <v>0</v>
      </c>
      <c r="F27" s="36">
        <v>4807160.4800000004</v>
      </c>
      <c r="G27" s="35">
        <v>63633000</v>
      </c>
      <c r="H27" s="36">
        <v>2373463.35</v>
      </c>
      <c r="I27" s="36">
        <v>0</v>
      </c>
      <c r="J27" s="47"/>
      <c r="K27" s="36">
        <f t="shared" si="2"/>
        <v>7180623.8299999982</v>
      </c>
      <c r="L27" s="1"/>
      <c r="M27" s="9"/>
      <c r="N27" s="9"/>
    </row>
    <row r="28" spans="1:15" s="3" customFormat="1" ht="15.75" x14ac:dyDescent="0.25">
      <c r="A28" s="34" t="s">
        <v>17</v>
      </c>
      <c r="B28" s="47"/>
      <c r="C28" s="48"/>
      <c r="D28" s="49"/>
      <c r="E28" s="36">
        <v>926336.87</v>
      </c>
      <c r="F28" s="36">
        <v>3750631.37</v>
      </c>
      <c r="G28" s="35">
        <v>20000000</v>
      </c>
      <c r="H28" s="36">
        <v>661483.6</v>
      </c>
      <c r="I28" s="36">
        <v>0</v>
      </c>
      <c r="J28" s="47"/>
      <c r="K28" s="36">
        <f t="shared" si="2"/>
        <v>5338451.8400000036</v>
      </c>
      <c r="L28" s="1"/>
      <c r="M28" s="22"/>
      <c r="N28" s="21"/>
      <c r="O28" s="23"/>
    </row>
    <row r="29" spans="1:15" s="3" customFormat="1" ht="15.75" x14ac:dyDescent="0.25">
      <c r="A29" s="34" t="s">
        <v>18</v>
      </c>
      <c r="B29" s="47"/>
      <c r="C29" s="48"/>
      <c r="D29" s="49"/>
      <c r="E29" s="36">
        <v>442452.1</v>
      </c>
      <c r="F29" s="36">
        <v>4485023.38</v>
      </c>
      <c r="G29" s="35">
        <v>35000000</v>
      </c>
      <c r="H29" s="36">
        <v>1268535</v>
      </c>
      <c r="I29" s="36">
        <v>0</v>
      </c>
      <c r="J29" s="47"/>
      <c r="K29" s="36">
        <f t="shared" si="2"/>
        <v>6196010.4799999967</v>
      </c>
      <c r="L29" s="1"/>
      <c r="M29" s="22"/>
      <c r="N29" s="21"/>
      <c r="O29" s="23"/>
    </row>
    <row r="30" spans="1:15" s="3" customFormat="1" ht="15.75" x14ac:dyDescent="0.25">
      <c r="A30" s="34" t="s">
        <v>19</v>
      </c>
      <c r="B30" s="47"/>
      <c r="C30" s="48"/>
      <c r="D30" s="49"/>
      <c r="E30" s="36">
        <v>0</v>
      </c>
      <c r="F30" s="36">
        <v>3864961.88</v>
      </c>
      <c r="G30" s="35">
        <v>31000000</v>
      </c>
      <c r="H30" s="36">
        <v>1062297</v>
      </c>
      <c r="I30" s="36">
        <v>0</v>
      </c>
      <c r="J30" s="47"/>
      <c r="K30" s="36">
        <f t="shared" si="2"/>
        <v>4927258.8800000027</v>
      </c>
      <c r="L30" s="1"/>
      <c r="M30" s="9"/>
      <c r="N30" s="9"/>
    </row>
    <row r="31" spans="1:15" s="3" customFormat="1" ht="15.75" x14ac:dyDescent="0.25">
      <c r="A31" s="30" t="s">
        <v>20</v>
      </c>
      <c r="B31" s="47"/>
      <c r="C31" s="48"/>
      <c r="D31" s="49"/>
      <c r="E31" s="32"/>
      <c r="F31" s="32"/>
      <c r="G31" s="31"/>
      <c r="H31" s="32"/>
      <c r="I31" s="32"/>
      <c r="J31" s="47"/>
      <c r="K31" s="32">
        <f t="shared" si="2"/>
        <v>0</v>
      </c>
      <c r="L31" s="1"/>
    </row>
    <row r="32" spans="1:15" s="3" customFormat="1" ht="15.75" x14ac:dyDescent="0.25">
      <c r="A32" s="30" t="s">
        <v>21</v>
      </c>
      <c r="B32" s="47"/>
      <c r="C32" s="48"/>
      <c r="D32" s="49"/>
      <c r="E32" s="32"/>
      <c r="F32" s="32"/>
      <c r="G32" s="31"/>
      <c r="H32" s="32"/>
      <c r="I32" s="32"/>
      <c r="J32" s="47"/>
      <c r="K32" s="32">
        <f t="shared" si="2"/>
        <v>0</v>
      </c>
      <c r="L32" s="1"/>
    </row>
    <row r="33" spans="1:15" s="3" customFormat="1" ht="15.75" x14ac:dyDescent="0.25">
      <c r="A33" s="30" t="s">
        <v>22</v>
      </c>
      <c r="B33" s="47"/>
      <c r="C33" s="48"/>
      <c r="D33" s="49"/>
      <c r="E33" s="32"/>
      <c r="F33" s="32"/>
      <c r="G33" s="31"/>
      <c r="H33" s="32"/>
      <c r="I33" s="32"/>
      <c r="J33" s="47"/>
      <c r="K33" s="32">
        <f t="shared" si="2"/>
        <v>0</v>
      </c>
      <c r="L33" s="1"/>
      <c r="N33" s="9"/>
    </row>
    <row r="34" spans="1:15" s="3" customFormat="1" ht="15.75" x14ac:dyDescent="0.25">
      <c r="A34" s="30" t="s">
        <v>34</v>
      </c>
      <c r="B34" s="47"/>
      <c r="C34" s="48"/>
      <c r="D34" s="49"/>
      <c r="E34" s="32"/>
      <c r="F34" s="32"/>
      <c r="G34" s="31"/>
      <c r="H34" s="32"/>
      <c r="I34" s="32"/>
      <c r="J34" s="47"/>
      <c r="K34" s="32">
        <f t="shared" si="2"/>
        <v>0</v>
      </c>
      <c r="L34" s="1"/>
    </row>
    <row r="35" spans="1:15" s="3" customFormat="1" ht="15.75" x14ac:dyDescent="0.25">
      <c r="A35" s="30" t="s">
        <v>23</v>
      </c>
      <c r="B35" s="47"/>
      <c r="C35" s="48"/>
      <c r="D35" s="49"/>
      <c r="E35" s="32"/>
      <c r="F35" s="32"/>
      <c r="G35" s="31"/>
      <c r="H35" s="32"/>
      <c r="I35" s="32"/>
      <c r="J35" s="47"/>
      <c r="K35" s="32">
        <f t="shared" si="2"/>
        <v>0</v>
      </c>
      <c r="L35" s="1"/>
    </row>
    <row r="36" spans="1:15" s="3" customFormat="1" ht="15.75" x14ac:dyDescent="0.25">
      <c r="A36" s="10" t="s">
        <v>24</v>
      </c>
      <c r="B36" s="50"/>
      <c r="C36" s="51"/>
      <c r="D36" s="52"/>
      <c r="E36" s="11">
        <f>SUM(E24:E35)</f>
        <v>3198767.12</v>
      </c>
      <c r="F36" s="11">
        <f>SUM(F24:F35)</f>
        <v>36575715.550000004</v>
      </c>
      <c r="G36" s="17">
        <f>SUM(G24:G35)</f>
        <v>350833000</v>
      </c>
      <c r="H36" s="11">
        <f>SUM(H24:H35)</f>
        <v>14353280.549999999</v>
      </c>
      <c r="I36" s="11">
        <f>SUM(I24:I35)</f>
        <v>0</v>
      </c>
      <c r="J36" s="50"/>
      <c r="K36" s="11">
        <f>SUM(K24:K35)</f>
        <v>54127763.219999999</v>
      </c>
      <c r="L36" s="1"/>
    </row>
    <row r="37" spans="1:15" s="7" customFormat="1" ht="15" customHeight="1" x14ac:dyDescent="0.25">
      <c r="A37" s="1"/>
      <c r="B37" s="1"/>
      <c r="C37" s="1"/>
      <c r="D37" s="1"/>
      <c r="E37" s="5"/>
      <c r="F37" s="15"/>
      <c r="G37" s="1"/>
      <c r="H37" s="1"/>
      <c r="I37" s="1"/>
      <c r="J37" s="1"/>
    </row>
    <row r="38" spans="1:15" ht="20.100000000000001" customHeight="1" x14ac:dyDescent="0.25">
      <c r="A38" s="56" t="s">
        <v>31</v>
      </c>
      <c r="B38" s="57"/>
      <c r="C38" s="57"/>
      <c r="D38" s="57"/>
      <c r="E38" s="57"/>
      <c r="F38" s="57"/>
      <c r="G38" s="57"/>
      <c r="H38" s="57"/>
      <c r="I38" s="57"/>
      <c r="J38" s="57"/>
      <c r="K38" s="58"/>
    </row>
    <row r="39" spans="1:15" s="3" customFormat="1" ht="15.75" customHeight="1" x14ac:dyDescent="0.25">
      <c r="A39" s="42" t="s">
        <v>1</v>
      </c>
      <c r="B39" s="44"/>
      <c r="C39" s="45"/>
      <c r="D39" s="46"/>
      <c r="E39" s="68" t="s">
        <v>10</v>
      </c>
      <c r="F39" s="69"/>
      <c r="G39" s="41" t="s">
        <v>30</v>
      </c>
      <c r="H39" s="68" t="s">
        <v>32</v>
      </c>
      <c r="I39" s="78"/>
      <c r="J39" s="78"/>
      <c r="K39" s="69"/>
      <c r="L39" s="1"/>
    </row>
    <row r="40" spans="1:15" s="3" customFormat="1" ht="15.75" customHeight="1" x14ac:dyDescent="0.25">
      <c r="A40" s="42"/>
      <c r="B40" s="47"/>
      <c r="C40" s="48"/>
      <c r="D40" s="49"/>
      <c r="E40" s="70"/>
      <c r="F40" s="71"/>
      <c r="G40" s="42"/>
      <c r="H40" s="70"/>
      <c r="I40" s="79"/>
      <c r="J40" s="79"/>
      <c r="K40" s="71"/>
      <c r="L40" s="1"/>
    </row>
    <row r="41" spans="1:15" s="3" customFormat="1" ht="31.5" customHeight="1" x14ac:dyDescent="0.25">
      <c r="A41" s="43"/>
      <c r="B41" s="47"/>
      <c r="C41" s="48"/>
      <c r="D41" s="49"/>
      <c r="E41" s="72"/>
      <c r="F41" s="73"/>
      <c r="G41" s="43"/>
      <c r="H41" s="72"/>
      <c r="I41" s="80"/>
      <c r="J41" s="80"/>
      <c r="K41" s="73"/>
      <c r="L41" s="1"/>
    </row>
    <row r="42" spans="1:15" s="3" customFormat="1" ht="15.75" x14ac:dyDescent="0.25">
      <c r="A42" s="24" t="s">
        <v>13</v>
      </c>
      <c r="B42" s="47"/>
      <c r="C42" s="48"/>
      <c r="D42" s="49"/>
      <c r="E42" s="62">
        <f>K6</f>
        <v>9529506.5600000005</v>
      </c>
      <c r="F42" s="63"/>
      <c r="G42" s="27">
        <f>K24</f>
        <v>10194226.439999998</v>
      </c>
      <c r="H42" s="62">
        <f t="shared" ref="H42:H43" si="3">G42-E42</f>
        <v>664719.87999999709</v>
      </c>
      <c r="I42" s="81"/>
      <c r="J42" s="81"/>
      <c r="K42" s="63"/>
      <c r="L42" s="1"/>
      <c r="O42" s="9"/>
    </row>
    <row r="43" spans="1:15" s="3" customFormat="1" ht="15.75" x14ac:dyDescent="0.25">
      <c r="A43" s="34" t="s">
        <v>14</v>
      </c>
      <c r="B43" s="47"/>
      <c r="C43" s="48"/>
      <c r="D43" s="49"/>
      <c r="E43" s="64">
        <f>K7</f>
        <v>10630716.189999999</v>
      </c>
      <c r="F43" s="65"/>
      <c r="G43" s="37">
        <f>K25</f>
        <v>12076100.540000007</v>
      </c>
      <c r="H43" s="64">
        <f t="shared" si="3"/>
        <v>1445384.3500000071</v>
      </c>
      <c r="I43" s="82"/>
      <c r="J43" s="82"/>
      <c r="K43" s="65"/>
      <c r="L43" s="1"/>
    </row>
    <row r="44" spans="1:15" s="3" customFormat="1" ht="15.75" x14ac:dyDescent="0.25">
      <c r="A44" s="34" t="s">
        <v>15</v>
      </c>
      <c r="B44" s="47"/>
      <c r="C44" s="48"/>
      <c r="D44" s="49"/>
      <c r="E44" s="64">
        <f>K8</f>
        <v>7284787.4900000002</v>
      </c>
      <c r="F44" s="65"/>
      <c r="G44" s="37">
        <f>K26</f>
        <v>8215091.2099999934</v>
      </c>
      <c r="H44" s="64">
        <f t="shared" ref="H44" si="4">G44-E44</f>
        <v>930303.71999999322</v>
      </c>
      <c r="I44" s="82"/>
      <c r="J44" s="82"/>
      <c r="K44" s="65"/>
      <c r="L44" s="1"/>
    </row>
    <row r="45" spans="1:15" s="3" customFormat="1" ht="15.75" x14ac:dyDescent="0.25">
      <c r="A45" s="34" t="s">
        <v>16</v>
      </c>
      <c r="B45" s="47"/>
      <c r="C45" s="48"/>
      <c r="D45" s="49"/>
      <c r="E45" s="64">
        <f t="shared" ref="E45:E46" si="5">K9</f>
        <v>6298647.4299999997</v>
      </c>
      <c r="F45" s="65"/>
      <c r="G45" s="37">
        <f t="shared" ref="G45:G53" si="6">K27</f>
        <v>7180623.8299999982</v>
      </c>
      <c r="H45" s="64">
        <f t="shared" ref="H45" si="7">G45-E45</f>
        <v>881976.39999999851</v>
      </c>
      <c r="I45" s="82"/>
      <c r="J45" s="82"/>
      <c r="K45" s="65"/>
      <c r="L45" s="1"/>
    </row>
    <row r="46" spans="1:15" s="3" customFormat="1" ht="15.75" x14ac:dyDescent="0.25">
      <c r="A46" s="34" t="s">
        <v>17</v>
      </c>
      <c r="B46" s="47"/>
      <c r="C46" s="48"/>
      <c r="D46" s="49"/>
      <c r="E46" s="64">
        <f t="shared" si="5"/>
        <v>4621582.68</v>
      </c>
      <c r="F46" s="65"/>
      <c r="G46" s="37">
        <f t="shared" si="6"/>
        <v>5338451.8400000036</v>
      </c>
      <c r="H46" s="64">
        <f t="shared" ref="H46" si="8">G46-E46</f>
        <v>716869.16000000387</v>
      </c>
      <c r="I46" s="82"/>
      <c r="J46" s="82"/>
      <c r="K46" s="65"/>
      <c r="L46" s="1"/>
    </row>
    <row r="47" spans="1:15" s="3" customFormat="1" ht="15.75" x14ac:dyDescent="0.25">
      <c r="A47" s="34" t="s">
        <v>18</v>
      </c>
      <c r="B47" s="47"/>
      <c r="C47" s="48"/>
      <c r="D47" s="49"/>
      <c r="E47" s="64">
        <f t="shared" ref="E47" si="9">K11</f>
        <v>5374055.2100000009</v>
      </c>
      <c r="F47" s="65"/>
      <c r="G47" s="37">
        <f t="shared" si="6"/>
        <v>6196010.4799999967</v>
      </c>
      <c r="H47" s="64">
        <f t="shared" ref="H47" si="10">G47-E47</f>
        <v>821955.26999999583</v>
      </c>
      <c r="I47" s="82"/>
      <c r="J47" s="82"/>
      <c r="K47" s="65"/>
      <c r="L47" s="1"/>
    </row>
    <row r="48" spans="1:15" s="3" customFormat="1" ht="15.75" x14ac:dyDescent="0.25">
      <c r="A48" s="34" t="s">
        <v>19</v>
      </c>
      <c r="B48" s="47"/>
      <c r="C48" s="48"/>
      <c r="D48" s="49"/>
      <c r="E48" s="64">
        <f t="shared" ref="E48" si="11">K12</f>
        <v>4259582.3000000007</v>
      </c>
      <c r="F48" s="65"/>
      <c r="G48" s="37">
        <f t="shared" si="6"/>
        <v>4927258.8800000027</v>
      </c>
      <c r="H48" s="64">
        <f t="shared" ref="H48:H49" si="12">G48-E48</f>
        <v>667676.58000000194</v>
      </c>
      <c r="I48" s="82"/>
      <c r="J48" s="82"/>
      <c r="K48" s="65"/>
      <c r="L48" s="1"/>
      <c r="O48" s="9"/>
    </row>
    <row r="49" spans="1:14" s="3" customFormat="1" ht="15.75" x14ac:dyDescent="0.25">
      <c r="A49" s="30" t="s">
        <v>20</v>
      </c>
      <c r="B49" s="47"/>
      <c r="C49" s="48"/>
      <c r="D49" s="49"/>
      <c r="E49" s="66">
        <f t="shared" ref="E49" si="13">K13</f>
        <v>0</v>
      </c>
      <c r="F49" s="67"/>
      <c r="G49" s="33">
        <f t="shared" si="6"/>
        <v>0</v>
      </c>
      <c r="H49" s="66">
        <f t="shared" si="12"/>
        <v>0</v>
      </c>
      <c r="I49" s="76"/>
      <c r="J49" s="76"/>
      <c r="K49" s="67"/>
      <c r="L49" s="1"/>
    </row>
    <row r="50" spans="1:14" s="3" customFormat="1" ht="15.75" x14ac:dyDescent="0.25">
      <c r="A50" s="30" t="s">
        <v>21</v>
      </c>
      <c r="B50" s="47"/>
      <c r="C50" s="48"/>
      <c r="D50" s="49"/>
      <c r="E50" s="66">
        <f t="shared" ref="E50" si="14">K14</f>
        <v>0</v>
      </c>
      <c r="F50" s="67"/>
      <c r="G50" s="33">
        <f t="shared" si="6"/>
        <v>0</v>
      </c>
      <c r="H50" s="66">
        <f t="shared" ref="H50" si="15">G50-E50</f>
        <v>0</v>
      </c>
      <c r="I50" s="76"/>
      <c r="J50" s="76"/>
      <c r="K50" s="67"/>
      <c r="L50" s="1"/>
    </row>
    <row r="51" spans="1:14" s="3" customFormat="1" ht="15.75" x14ac:dyDescent="0.25">
      <c r="A51" s="30" t="s">
        <v>22</v>
      </c>
      <c r="B51" s="47"/>
      <c r="C51" s="48"/>
      <c r="D51" s="49"/>
      <c r="E51" s="66">
        <f t="shared" ref="E51" si="16">K15</f>
        <v>0</v>
      </c>
      <c r="F51" s="67"/>
      <c r="G51" s="33">
        <f t="shared" si="6"/>
        <v>0</v>
      </c>
      <c r="H51" s="66">
        <f t="shared" ref="H51" si="17">G51-E51</f>
        <v>0</v>
      </c>
      <c r="I51" s="76"/>
      <c r="J51" s="76"/>
      <c r="K51" s="67"/>
      <c r="L51" s="1"/>
    </row>
    <row r="52" spans="1:14" s="3" customFormat="1" ht="15.75" x14ac:dyDescent="0.25">
      <c r="A52" s="30" t="s">
        <v>34</v>
      </c>
      <c r="B52" s="47"/>
      <c r="C52" s="48"/>
      <c r="D52" s="49"/>
      <c r="E52" s="66">
        <f t="shared" ref="E52:E53" si="18">K16</f>
        <v>0</v>
      </c>
      <c r="F52" s="67"/>
      <c r="G52" s="33">
        <f t="shared" si="6"/>
        <v>0</v>
      </c>
      <c r="H52" s="66">
        <f t="shared" ref="H52:H53" si="19">G52-E52</f>
        <v>0</v>
      </c>
      <c r="I52" s="76"/>
      <c r="J52" s="76"/>
      <c r="K52" s="67"/>
      <c r="L52" s="1"/>
    </row>
    <row r="53" spans="1:14" s="3" customFormat="1" ht="15.75" x14ac:dyDescent="0.25">
      <c r="A53" s="30" t="s">
        <v>23</v>
      </c>
      <c r="B53" s="47"/>
      <c r="C53" s="48"/>
      <c r="D53" s="49"/>
      <c r="E53" s="66">
        <f t="shared" si="18"/>
        <v>0</v>
      </c>
      <c r="F53" s="67"/>
      <c r="G53" s="33">
        <f t="shared" si="6"/>
        <v>0</v>
      </c>
      <c r="H53" s="66">
        <f t="shared" si="19"/>
        <v>0</v>
      </c>
      <c r="I53" s="76"/>
      <c r="J53" s="76"/>
      <c r="K53" s="67"/>
      <c r="L53" s="1"/>
    </row>
    <row r="54" spans="1:14" s="3" customFormat="1" ht="15.75" x14ac:dyDescent="0.25">
      <c r="A54" s="10" t="s">
        <v>24</v>
      </c>
      <c r="B54" s="50"/>
      <c r="C54" s="51"/>
      <c r="D54" s="52"/>
      <c r="E54" s="39">
        <f>SUM(E42:E53)</f>
        <v>47998877.859999999</v>
      </c>
      <c r="F54" s="40"/>
      <c r="G54" s="20">
        <f>SUM(G42:G53)</f>
        <v>54127763.219999999</v>
      </c>
      <c r="H54" s="39">
        <f>G54-E54</f>
        <v>6128885.3599999994</v>
      </c>
      <c r="I54" s="77"/>
      <c r="J54" s="77"/>
      <c r="K54" s="40"/>
      <c r="L54" s="1"/>
    </row>
    <row r="55" spans="1:14" s="7" customFormat="1" ht="15" customHeight="1" x14ac:dyDescent="0.25">
      <c r="A55" s="1"/>
      <c r="B55" s="1"/>
      <c r="C55" s="1"/>
      <c r="D55" s="1"/>
      <c r="E55" s="5"/>
      <c r="F55" s="1"/>
      <c r="G55" s="1"/>
      <c r="H55" s="1"/>
      <c r="I55" s="1"/>
      <c r="J55" s="1"/>
      <c r="N55" s="3"/>
    </row>
    <row r="56" spans="1:14" s="2" customFormat="1" ht="39.950000000000003" customHeight="1" x14ac:dyDescent="0.25">
      <c r="A56" s="38" t="s">
        <v>33</v>
      </c>
      <c r="B56" s="38"/>
      <c r="C56" s="38"/>
      <c r="D56" s="38"/>
      <c r="E56" s="38"/>
      <c r="F56" s="38"/>
      <c r="G56" s="38"/>
      <c r="H56" s="38"/>
      <c r="I56" s="38"/>
      <c r="J56" s="38"/>
      <c r="K56" s="38"/>
    </row>
    <row r="57" spans="1:14" s="2" customFormat="1" ht="20.100000000000001" customHeight="1" x14ac:dyDescent="0.25">
      <c r="A57" s="1"/>
      <c r="B57" s="1"/>
      <c r="C57" s="1"/>
      <c r="D57" s="1"/>
      <c r="E57" s="5"/>
      <c r="F57" s="1"/>
      <c r="G57" s="1"/>
      <c r="H57" s="15"/>
      <c r="I57" s="15"/>
      <c r="J57" s="15"/>
    </row>
    <row r="58" spans="1:14" s="2" customFormat="1" ht="20.100000000000001" customHeight="1" x14ac:dyDescent="0.25">
      <c r="A58" s="1"/>
      <c r="B58" s="1"/>
      <c r="C58" s="1"/>
      <c r="D58" s="1"/>
      <c r="E58" s="5"/>
      <c r="F58" s="1"/>
      <c r="G58" s="1"/>
      <c r="H58" s="1"/>
      <c r="I58" s="28"/>
      <c r="J58" s="1"/>
      <c r="K58" s="14"/>
    </row>
    <row r="59" spans="1:14" s="4" customFormat="1" ht="20.100000000000001" customHeight="1" x14ac:dyDescent="0.25">
      <c r="A59" s="6"/>
      <c r="B59" s="6"/>
      <c r="C59" s="6"/>
      <c r="D59" s="6"/>
      <c r="E59" s="5"/>
      <c r="F59" s="6"/>
      <c r="G59" s="21"/>
      <c r="H59" s="23"/>
      <c r="I59" s="29"/>
      <c r="J59" s="6"/>
    </row>
    <row r="60" spans="1:14" s="4" customFormat="1" ht="19.5" customHeight="1" x14ac:dyDescent="0.25">
      <c r="A60" s="6"/>
      <c r="B60" s="6"/>
      <c r="C60" s="6"/>
      <c r="D60" s="6"/>
      <c r="E60" s="5"/>
      <c r="F60" s="6"/>
      <c r="G60" s="21"/>
      <c r="H60" s="6"/>
      <c r="I60" s="6"/>
      <c r="J60" s="6"/>
    </row>
    <row r="61" spans="1:14" s="4" customFormat="1" ht="20.100000000000001" customHeight="1" x14ac:dyDescent="0.25">
      <c r="A61" s="6"/>
      <c r="B61" s="6"/>
      <c r="C61" s="6"/>
      <c r="D61" s="6"/>
      <c r="E61" s="5"/>
      <c r="F61" s="6"/>
      <c r="G61" s="6"/>
      <c r="H61" s="1"/>
      <c r="I61" s="1"/>
      <c r="J61" s="1"/>
    </row>
    <row r="62" spans="1:14" s="4" customFormat="1" ht="20.100000000000001" customHeight="1" x14ac:dyDescent="0.25">
      <c r="A62" s="6"/>
      <c r="B62" s="6"/>
      <c r="C62" s="6"/>
      <c r="D62" s="6"/>
      <c r="E62" s="5"/>
      <c r="F62" s="6"/>
      <c r="G62" s="6"/>
      <c r="H62" s="1"/>
      <c r="I62" s="1"/>
      <c r="J62" s="1"/>
    </row>
    <row r="63" spans="1:14" s="4" customFormat="1" ht="20.100000000000001" customHeight="1" x14ac:dyDescent="0.25">
      <c r="A63" s="6"/>
      <c r="B63" s="6"/>
      <c r="C63" s="6"/>
      <c r="D63" s="6"/>
      <c r="E63" s="5"/>
      <c r="F63" s="6"/>
      <c r="G63" s="6"/>
      <c r="H63" s="1"/>
      <c r="I63" s="1"/>
      <c r="J63" s="1"/>
    </row>
    <row r="64" spans="1:14" s="4" customFormat="1" ht="20.100000000000001" customHeight="1" x14ac:dyDescent="0.25">
      <c r="A64" s="6"/>
      <c r="B64" s="6"/>
      <c r="C64" s="6"/>
      <c r="D64" s="6"/>
      <c r="E64" s="5"/>
      <c r="F64" s="6"/>
      <c r="G64" s="6"/>
      <c r="H64" s="1"/>
      <c r="I64" s="1"/>
      <c r="J64" s="1"/>
    </row>
    <row r="65" spans="1:10" s="4" customFormat="1" ht="20.100000000000001" customHeight="1" x14ac:dyDescent="0.25">
      <c r="A65" s="6"/>
      <c r="B65" s="6"/>
      <c r="C65" s="6"/>
      <c r="D65" s="6"/>
      <c r="E65" s="5"/>
      <c r="F65" s="6"/>
      <c r="G65" s="6"/>
      <c r="H65" s="6"/>
      <c r="I65" s="6"/>
      <c r="J65" s="6"/>
    </row>
    <row r="66" spans="1:10" s="4" customFormat="1" ht="20.100000000000001" customHeight="1" x14ac:dyDescent="0.25">
      <c r="A66" s="6"/>
      <c r="B66" s="6"/>
      <c r="C66" s="6"/>
      <c r="D66" s="6"/>
      <c r="E66" s="5"/>
      <c r="F66" s="6"/>
      <c r="G66" s="6"/>
      <c r="H66" s="6"/>
      <c r="I66" s="6"/>
      <c r="J66" s="6"/>
    </row>
    <row r="67" spans="1:10" s="4" customFormat="1" ht="20.100000000000001" customHeight="1" x14ac:dyDescent="0.25">
      <c r="A67" s="1"/>
      <c r="B67" s="1"/>
      <c r="C67" s="1"/>
      <c r="D67" s="1"/>
      <c r="E67" s="5"/>
      <c r="F67" s="1"/>
      <c r="G67" s="1"/>
      <c r="H67" s="6"/>
      <c r="I67" s="6"/>
      <c r="J67" s="6"/>
    </row>
    <row r="68" spans="1:10" s="4" customFormat="1" ht="20.100000000000001" customHeight="1" x14ac:dyDescent="0.25">
      <c r="A68" s="1"/>
      <c r="B68" s="1"/>
      <c r="C68" s="1"/>
      <c r="D68" s="1"/>
      <c r="E68" s="5"/>
      <c r="F68" s="1"/>
      <c r="G68" s="1"/>
      <c r="H68" s="1"/>
      <c r="I68" s="1"/>
      <c r="J68" s="1"/>
    </row>
    <row r="69" spans="1:10" s="4" customFormat="1" ht="20.100000000000001" customHeight="1" x14ac:dyDescent="0.25">
      <c r="A69" s="1"/>
      <c r="B69" s="1"/>
      <c r="C69" s="1"/>
      <c r="D69" s="1"/>
      <c r="E69" s="5"/>
      <c r="F69" s="1"/>
      <c r="G69" s="1"/>
      <c r="H69" s="1"/>
      <c r="I69" s="1"/>
      <c r="J69" s="1"/>
    </row>
    <row r="70" spans="1:10" s="4" customFormat="1" ht="20.100000000000001" customHeight="1" x14ac:dyDescent="0.25">
      <c r="A70" s="1"/>
      <c r="B70" s="1"/>
      <c r="C70" s="1"/>
      <c r="D70" s="1"/>
      <c r="E70" s="5"/>
      <c r="F70" s="1"/>
      <c r="G70" s="1"/>
      <c r="H70" s="1"/>
      <c r="I70" s="1"/>
      <c r="J70" s="1"/>
    </row>
    <row r="71" spans="1:10" s="4" customFormat="1" ht="20.100000000000001" customHeight="1" x14ac:dyDescent="0.25">
      <c r="A71" s="6"/>
      <c r="B71" s="6"/>
      <c r="C71" s="6"/>
      <c r="D71" s="6"/>
      <c r="E71" s="5"/>
      <c r="F71" s="6"/>
      <c r="G71" s="6"/>
      <c r="H71" s="2"/>
      <c r="I71" s="2"/>
      <c r="J71" s="2"/>
    </row>
    <row r="72" spans="1:10" s="4" customFormat="1" ht="20.100000000000001" customHeight="1" x14ac:dyDescent="0.25">
      <c r="A72" s="6"/>
      <c r="B72" s="6"/>
      <c r="C72" s="6"/>
      <c r="D72" s="6"/>
      <c r="E72" s="5"/>
      <c r="F72" s="6"/>
      <c r="G72" s="6"/>
      <c r="H72" s="2"/>
      <c r="I72" s="2"/>
      <c r="J72" s="2"/>
    </row>
    <row r="73" spans="1:10" s="4" customFormat="1" ht="20.100000000000001" customHeight="1" x14ac:dyDescent="0.25">
      <c r="A73" s="6"/>
      <c r="B73" s="6"/>
      <c r="C73" s="6"/>
      <c r="D73" s="6"/>
      <c r="E73" s="5"/>
      <c r="F73" s="6"/>
      <c r="G73" s="6"/>
      <c r="H73" s="2"/>
      <c r="I73" s="2"/>
      <c r="J73" s="2"/>
    </row>
    <row r="74" spans="1:10" s="2" customFormat="1" ht="20.100000000000001" customHeight="1" x14ac:dyDescent="0.25">
      <c r="A74" s="1"/>
      <c r="B74" s="1"/>
      <c r="C74" s="1"/>
      <c r="D74" s="1"/>
      <c r="E74" s="5"/>
      <c r="F74" s="1"/>
      <c r="G74" s="1"/>
    </row>
    <row r="75" spans="1:10" ht="20.100000000000001" customHeight="1" x14ac:dyDescent="0.25">
      <c r="A75" s="1"/>
      <c r="B75" s="1"/>
      <c r="C75" s="1"/>
      <c r="D75" s="1"/>
      <c r="E75" s="5"/>
      <c r="F75" s="1"/>
      <c r="G75" s="1"/>
    </row>
    <row r="76" spans="1:10" ht="20.100000000000001" customHeight="1" x14ac:dyDescent="0.25">
      <c r="A76" s="1"/>
      <c r="B76" s="1"/>
      <c r="C76" s="1"/>
      <c r="D76" s="1"/>
      <c r="E76" s="5"/>
      <c r="F76" s="1"/>
      <c r="G76" s="1"/>
    </row>
  </sheetData>
  <mergeCells count="57">
    <mergeCell ref="H54:K54"/>
    <mergeCell ref="H39:K41"/>
    <mergeCell ref="H49:K49"/>
    <mergeCell ref="H50:K50"/>
    <mergeCell ref="H51:K51"/>
    <mergeCell ref="H52:K52"/>
    <mergeCell ref="H53:K53"/>
    <mergeCell ref="H42:K42"/>
    <mergeCell ref="H43:K43"/>
    <mergeCell ref="H44:K44"/>
    <mergeCell ref="H45:K45"/>
    <mergeCell ref="H46:K46"/>
    <mergeCell ref="H47:K47"/>
    <mergeCell ref="E53:F53"/>
    <mergeCell ref="H21:H23"/>
    <mergeCell ref="K21:K23"/>
    <mergeCell ref="E3:E5"/>
    <mergeCell ref="E46:F46"/>
    <mergeCell ref="E47:F47"/>
    <mergeCell ref="A20:K20"/>
    <mergeCell ref="E21:E23"/>
    <mergeCell ref="F21:F23"/>
    <mergeCell ref="I3:I5"/>
    <mergeCell ref="I21:I23"/>
    <mergeCell ref="J3:J5"/>
    <mergeCell ref="J21:J36"/>
    <mergeCell ref="H48:K48"/>
    <mergeCell ref="E48:F48"/>
    <mergeCell ref="E49:F49"/>
    <mergeCell ref="E50:F50"/>
    <mergeCell ref="E51:F51"/>
    <mergeCell ref="E52:F52"/>
    <mergeCell ref="E45:F45"/>
    <mergeCell ref="A3:A5"/>
    <mergeCell ref="D4:D5"/>
    <mergeCell ref="A21:A23"/>
    <mergeCell ref="A38:K38"/>
    <mergeCell ref="A39:A41"/>
    <mergeCell ref="E39:F41"/>
    <mergeCell ref="C3:D3"/>
    <mergeCell ref="C4:C5"/>
    <mergeCell ref="A56:K56"/>
    <mergeCell ref="E54:F54"/>
    <mergeCell ref="K3:K5"/>
    <mergeCell ref="B21:D36"/>
    <mergeCell ref="B1:K1"/>
    <mergeCell ref="A2:K2"/>
    <mergeCell ref="F3:F5"/>
    <mergeCell ref="H3:H5"/>
    <mergeCell ref="B39:D54"/>
    <mergeCell ref="B3:B5"/>
    <mergeCell ref="G3:G5"/>
    <mergeCell ref="G21:G23"/>
    <mergeCell ref="G39:G41"/>
    <mergeCell ref="E42:F42"/>
    <mergeCell ref="E43:F43"/>
    <mergeCell ref="E44:F44"/>
  </mergeCells>
  <printOptions horizontalCentered="1" verticalCentered="1"/>
  <pageMargins left="0.19685039370078741" right="0.19685039370078741" top="0.19685039370078741" bottom="0.19685039370078741" header="0" footer="0"/>
  <pageSetup paperSize="9" scale="34" orientation="portrait" r:id="rId1"/>
  <headerFooter alignWithMargins="0"/>
  <customProperties>
    <customPr name="_pios_id" r:id="rId2"/>
    <customPr name="EpmWorksheetKeyString_GUID" r:id="rId3"/>
  </customProperties>
  <ignoredErrors>
    <ignoredError sqref="A3:C3 A12:A15 A1 K4:K5 A5:B5 A4:B4 A2 K3 H3 D4:H5 K8 K11 A17:A18" formulaRange="1"/>
  </ignoredError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Έγγραφο" ma:contentTypeID="0x010100813AB309A493404997E921F69189BA4F" ma:contentTypeVersion="16" ma:contentTypeDescription="Δημιουργία νέου εγγράφου" ma:contentTypeScope="" ma:versionID="7f19c34bf9d9c860b05f6d402d377f57">
  <xsd:schema xmlns:xsd="http://www.w3.org/2001/XMLSchema" xmlns:xs="http://www.w3.org/2001/XMLSchema" xmlns:p="http://schemas.microsoft.com/office/2006/metadata/properties" xmlns:ns2="1ecc4a10-b920-4fc2-871b-b9108dfb0906" xmlns:ns3="6ba27da0-ee44-4e54-84cd-7baccc5b8f68" targetNamespace="http://schemas.microsoft.com/office/2006/metadata/properties" ma:root="true" ma:fieldsID="c891779afdbce6ccbfe3fbeefaf2ce6f" ns2:_="" ns3:_="">
    <xsd:import namespace="1ecc4a10-b920-4fc2-871b-b9108dfb0906"/>
    <xsd:import namespace="6ba27da0-ee44-4e54-84cd-7baccc5b8f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cc4a10-b920-4fc2-871b-b9108dfb09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Ετικέτες εικόνας" ma:readOnly="false" ma:fieldId="{5cf76f15-5ced-4ddc-b409-7134ff3c332f}" ma:taxonomyMulti="true" ma:sspId="d860d907-c4de-4a85-89b3-ebe5bb26cc3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a27da0-ee44-4e54-84cd-7baccc5b8f68" elementFormDefault="qualified">
    <xsd:import namespace="http://schemas.microsoft.com/office/2006/documentManagement/types"/>
    <xsd:import namespace="http://schemas.microsoft.com/office/infopath/2007/PartnerControls"/>
    <xsd:element name="SharedWithUsers" ma:index="17"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Κοινή χρήση με λεπτομέρειες" ma:internalName="SharedWithDetails" ma:readOnly="true">
      <xsd:simpleType>
        <xsd:restriction base="dms:Note">
          <xsd:maxLength value="255"/>
        </xsd:restriction>
      </xsd:simpleType>
    </xsd:element>
    <xsd:element name="TaxCatchAll" ma:index="21" nillable="true" ma:displayName="Taxonomy Catch All Column" ma:hidden="true" ma:list="{b6c297ab-e42b-40b5-8a43-add9216d2f45}" ma:internalName="TaxCatchAll" ma:showField="CatchAllData" ma:web="6ba27da0-ee44-4e54-84cd-7baccc5b8f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1A2653-B8C8-4BEF-B25D-4837B2F9E199}">
  <ds:schemaRefs>
    <ds:schemaRef ds:uri="http://schemas.microsoft.com/sharepoint/v3/contenttype/forms"/>
  </ds:schemaRefs>
</ds:datastoreItem>
</file>

<file path=customXml/itemProps2.xml><?xml version="1.0" encoding="utf-8"?>
<ds:datastoreItem xmlns:ds="http://schemas.openxmlformats.org/officeDocument/2006/customXml" ds:itemID="{496C8458-067A-4859-A6B7-FD96B0ACF8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cc4a10-b920-4fc2-871b-b9108dfb0906"/>
    <ds:schemaRef ds:uri="6ba27da0-ee44-4e54-84cd-7baccc5b8f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2025 - Balancing Account</vt:lpstr>
      <vt:lpstr>'2025 - Balancing Account'!Print_Area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n.botis@DESFA.GR</dc:creator>
  <cp:keywords/>
  <dc:description/>
  <cp:lastModifiedBy>Margarita Moschovaki</cp:lastModifiedBy>
  <cp:revision/>
  <dcterms:created xsi:type="dcterms:W3CDTF">2015-06-18T07:56:57Z</dcterms:created>
  <dcterms:modified xsi:type="dcterms:W3CDTF">2025-08-19T08:12:24Z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682d948f-5815-4374-bad2-f3bd13c482a1</vt:lpwstr>
  </property>
</Properties>
</file>