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ileark\ΔΕΡΥ\Site_DESFA\New Site\Κόστη\old\"/>
    </mc:Choice>
  </mc:AlternateContent>
  <xr:revisionPtr revIDLastSave="0" documentId="8_{8925F6DA-96E5-4A28-9388-4767C159F2F0}" xr6:coauthVersionLast="47" xr6:coauthVersionMax="47" xr10:uidLastSave="{00000000-0000-0000-0000-000000000000}"/>
  <bookViews>
    <workbookView xWindow="-120" yWindow="-120" windowWidth="21840" windowHeight="13290" xr2:uid="{00000000-000D-0000-FFFF-FFFF00000000}"/>
  </bookViews>
  <sheets>
    <sheet name="2023 - Op. Gas Account" sheetId="8" r:id="rId1"/>
  </sheets>
  <definedNames>
    <definedName name="_xlnm._FilterDatabase" localSheetId="0" hidden="1">'2023 - Op. Gas Account'!$A$10:$A$68</definedName>
    <definedName name="_xlnm.Print_Area" localSheetId="0">'2023 - Op. Gas Account'!$A$1:$E$33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G5" i="8"/>
  <c r="G6" i="8"/>
  <c r="G7" i="8"/>
  <c r="G8" i="8"/>
  <c r="G9" i="8"/>
  <c r="G10" i="8"/>
  <c r="G11" i="8"/>
  <c r="G12" i="8"/>
  <c r="G13" i="8"/>
  <c r="G14" i="8"/>
  <c r="G15" i="8"/>
  <c r="G4" i="8"/>
  <c r="G31" i="8" l="1"/>
  <c r="E47" i="8" s="1"/>
  <c r="D47" i="8"/>
  <c r="G30" i="8"/>
  <c r="E46" i="8" s="1"/>
  <c r="D46" i="8"/>
  <c r="F47" i="8" l="1"/>
  <c r="F46" i="8"/>
  <c r="G29" i="8"/>
  <c r="E45" i="8" s="1"/>
  <c r="D45" i="8"/>
  <c r="F45" i="8" l="1"/>
  <c r="G28" i="8"/>
  <c r="E44" i="8" s="1"/>
  <c r="D44" i="8"/>
  <c r="F44" i="8" l="1"/>
  <c r="G26" i="8"/>
  <c r="E42" i="8" s="1"/>
  <c r="G27" i="8"/>
  <c r="E43" i="8" s="1"/>
  <c r="D43" i="8"/>
  <c r="D42" i="8"/>
  <c r="F43" i="8" l="1"/>
  <c r="F42" i="8"/>
  <c r="G25" i="8"/>
  <c r="E41" i="8" s="1"/>
  <c r="D41" i="8"/>
  <c r="F41" i="8" l="1"/>
  <c r="G23" i="8"/>
  <c r="E39" i="8" s="1"/>
  <c r="G24" i="8"/>
  <c r="E40" i="8" s="1"/>
  <c r="D39" i="8"/>
  <c r="D40" i="8"/>
  <c r="F40" i="8" l="1"/>
  <c r="F39" i="8"/>
  <c r="G22" i="8"/>
  <c r="E38" i="8" s="1"/>
  <c r="D38" i="8"/>
  <c r="F38" i="8" l="1"/>
  <c r="E32" i="8"/>
  <c r="D32" i="8"/>
  <c r="C32" i="8"/>
  <c r="B32" i="8"/>
  <c r="E16" i="8"/>
  <c r="D16" i="8"/>
  <c r="C16" i="8"/>
  <c r="B16" i="8"/>
  <c r="G20" i="8"/>
  <c r="D36" i="8" l="1"/>
  <c r="E36" i="8"/>
  <c r="G21" i="8"/>
  <c r="G32" i="8" s="1"/>
  <c r="G16" i="8"/>
  <c r="E37" i="8" l="1"/>
  <c r="E48" i="8" s="1"/>
  <c r="D37" i="8"/>
  <c r="D48" i="8" s="1"/>
  <c r="F36" i="8"/>
  <c r="F37" i="8" l="1"/>
  <c r="F48" i="8" s="1"/>
</calcChain>
</file>

<file path=xl/sharedStrings.xml><?xml version="1.0" encoding="utf-8"?>
<sst xmlns="http://schemas.openxmlformats.org/spreadsheetml/2006/main" count="61" uniqueCount="29">
  <si>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</si>
  <si>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</si>
  <si>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</si>
  <si>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</si>
  <si>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Μεταβολής Αποθηκευμένων Ποσοτήτων ΕΣΜΦΑ
[NNGTS Linepack Change Valuation]</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</si>
  <si>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</si>
  <si>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</si>
  <si>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</si>
  <si>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</si>
  <si>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</si>
  <si>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</si>
  <si>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</si>
  <si>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</si>
  <si>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</si>
  <si>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</si>
  <si>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</si>
  <si>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</si>
  <si>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</si>
  <si>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</si>
  <si>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</si>
  <si>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</si>
  <si>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{A} Πιστώσεις Λογαριασμού Αντιστάθμισης Αερίου Λειτουργίας [Operational Gas Offsetting Account Credits]</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</si>
  <si>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</si>
  <si>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</si>
  <si>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</si>
  <si>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</si>
  <si>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</si>
  <si>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2023
</t>
    </r>
    <r>
      <rPr>
        <b/>
        <sz val="18"/>
        <rFont val="Calibri"/>
        <family val="2"/>
        <charset val="161"/>
        <scheme val="minor"/>
      </rPr>
      <t>[</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2023</t>
    </r>
    <r>
      <rPr>
        <b/>
        <sz val="18"/>
        <rFont val="Calibri"/>
        <family val="2"/>
        <charset val="161"/>
        <scheme val="minor"/>
      </rPr>
      <t xml:space="preserve">]
</t>
    </r>
    <r>
      <rPr>
        <b/>
        <i/>
        <sz val="18"/>
        <rFont val="Calibri"/>
        <family val="2"/>
        <charset val="161"/>
        <scheme val="minor"/>
      </rPr>
      <t>Σύμφωνα με  την 8η Αναθεώρηση του Κώδικα Διαχείρισης ΕΣΦΑ  [According to 8th Revision of the NNGS Network Code]</t>
    </r>
  </si>
  <si>
    <t>**Το θετικό καθαρό υπόλοιπο (πλεόνασμα) του Λογαριασμού Αντιστάθμισης Αερίου Λειτουργίας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</si>
</sst>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
      <b/>
      <sz val="12"/>
      <name val="Calibri"/>
      <family val="2"/>
      <charset val="161"/>
    </font>
  </fonts>
  <fills count="8">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59999389629810485"/>
        <bgColor indexed="2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51">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5" fontId="3" fillId="2" borderId="0" xfId="1" applyNumberFormat="1" applyFont="1" applyFill="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Border="1" applyAlignment="1">
      <alignment horizontal="center" vertical="center" wrapText="1"/>
    </xf>
    <xf numFmtId="165" fontId="8"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Border="1" applyAlignment="1">
      <alignment horizontal="center" vertical="center" wrapText="1"/>
    </xf>
    <xf numFmtId="3" fontId="7" fillId="3" borderId="1" xfId="1" applyNumberFormat="1" applyFont="1" applyFill="1" applyBorder="1" applyAlignment="1">
      <alignment horizontal="center" vertical="center" wrapText="1"/>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5" fillId="3" borderId="14" xfId="1" applyFont="1" applyFill="1" applyBorder="1" applyAlignment="1">
      <alignment horizontal="center" vertical="center" wrapText="1"/>
    </xf>
    <xf numFmtId="165" fontId="8" fillId="0" borderId="0" xfId="1" applyNumberFormat="1" applyFont="1" applyAlignment="1">
      <alignment horizontal="center" vertical="center" wrapText="1"/>
    </xf>
    <xf numFmtId="0" fontId="7" fillId="6" borderId="2" xfId="1" applyFont="1" applyFill="1" applyBorder="1" applyAlignment="1">
      <alignment horizontal="left" vertical="center"/>
    </xf>
    <xf numFmtId="3" fontId="6" fillId="6" borderId="2" xfId="1" applyNumberFormat="1" applyFont="1" applyFill="1" applyBorder="1" applyAlignment="1">
      <alignment horizontal="center" vertical="center"/>
    </xf>
    <xf numFmtId="165" fontId="6" fillId="6" borderId="1" xfId="1" applyNumberFormat="1" applyFont="1" applyFill="1" applyBorder="1" applyAlignment="1">
      <alignment horizontal="center" vertical="center" wrapText="1"/>
    </xf>
    <xf numFmtId="165" fontId="6" fillId="6" borderId="5" xfId="1" applyNumberFormat="1" applyFont="1" applyFill="1" applyBorder="1" applyAlignment="1">
      <alignment horizontal="center" vertical="center" wrapText="1"/>
    </xf>
    <xf numFmtId="165" fontId="6" fillId="6" borderId="7" xfId="1" applyNumberFormat="1" applyFont="1" applyFill="1" applyBorder="1" applyAlignment="1">
      <alignment horizontal="center" vertical="center" wrapText="1"/>
    </xf>
    <xf numFmtId="165" fontId="7" fillId="3" borderId="5" xfId="1" applyNumberFormat="1" applyFont="1" applyFill="1" applyBorder="1" applyAlignment="1">
      <alignment horizontal="center" vertical="center" wrapText="1"/>
    </xf>
    <xf numFmtId="165" fontId="7" fillId="3" borderId="7" xfId="1" applyNumberFormat="1" applyFont="1" applyFill="1" applyBorder="1" applyAlignment="1">
      <alignment horizontal="center" vertical="center" wrapText="1"/>
    </xf>
    <xf numFmtId="0" fontId="12" fillId="7" borderId="0" xfId="1" applyFont="1" applyFill="1" applyAlignment="1">
      <alignment horizontal="left" vertical="center" wrapText="1"/>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7" xfId="1" applyFont="1" applyFill="1" applyBorder="1" applyAlignment="1">
      <alignment horizontal="center" vertical="center"/>
    </xf>
    <xf numFmtId="4" fontId="10" fillId="2" borderId="5" xfId="1" applyNumberFormat="1" applyFont="1" applyFill="1" applyBorder="1" applyAlignment="1">
      <alignment horizontal="center" vertical="center" wrapText="1"/>
    </xf>
    <xf numFmtId="4" fontId="10" fillId="2" borderId="6" xfId="1" applyNumberFormat="1" applyFont="1" applyFill="1" applyBorder="1" applyAlignment="1">
      <alignment horizontal="center" vertical="center" wrapText="1"/>
    </xf>
    <xf numFmtId="4" fontId="10"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center" vertical="center" wrapText="1"/>
    </xf>
  </cellXfs>
  <cellStyles count="4">
    <cellStyle name="Normal 6" xfId="2" xr:uid="{00000000-0005-0000-0000-000001000000}"/>
    <cellStyle name="Normal 8" xfId="3" xr:uid="{00000000-0005-0000-0000-000002000000}"/>
    <cellStyle name="Κανονικό" xfId="0" builtinId="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L70"/>
  <sheetViews>
    <sheetView showGridLines="0" tabSelected="1" showOutlineSymbols="0" zoomScale="75" zoomScaleNormal="75" zoomScaleSheetLayoutView="75" workbookViewId="0">
      <selection activeCell="F13" sqref="F13"/>
    </sheetView>
  </sheetViews>
  <sheetFormatPr defaultRowHeight="20.100000000000001" customHeight="1" x14ac:dyDescent="0.25"/>
  <cols>
    <col min="1" max="2" width="56.7109375" style="2" customWidth="1"/>
    <col min="3" max="3" width="50.7109375" style="2" customWidth="1"/>
    <col min="4" max="4" width="66" style="2" customWidth="1"/>
    <col min="5" max="5" width="50.7109375" style="2" customWidth="1"/>
    <col min="6" max="6" width="36.5703125" style="2" customWidth="1"/>
    <col min="7" max="7" width="25.7109375" style="1" customWidth="1"/>
    <col min="8" max="8" width="9.140625" style="1"/>
    <col min="9" max="9" width="12.5703125" style="1" bestFit="1" customWidth="1"/>
    <col min="10" max="10" width="16" style="1" bestFit="1" customWidth="1"/>
    <col min="11" max="12" width="12" style="1" bestFit="1" customWidth="1"/>
    <col min="13" max="16384" width="9.140625" style="1"/>
  </cols>
  <sheetData>
    <row r="1" spans="1:10" ht="75" customHeight="1" x14ac:dyDescent="0.25">
      <c r="A1" s="8"/>
      <c r="B1" s="19"/>
      <c r="C1" s="40" t="s">
        <v>27</v>
      </c>
      <c r="D1" s="41"/>
      <c r="E1" s="41"/>
      <c r="F1" s="41"/>
      <c r="G1" s="42"/>
    </row>
    <row r="2" spans="1:10" ht="20.100000000000001" customHeight="1" x14ac:dyDescent="0.25">
      <c r="A2" s="37" t="s">
        <v>0</v>
      </c>
      <c r="B2" s="38"/>
      <c r="C2" s="38"/>
      <c r="D2" s="38"/>
      <c r="E2" s="38"/>
      <c r="F2" s="38"/>
      <c r="G2" s="39"/>
    </row>
    <row r="3" spans="1:10" s="3" customFormat="1" ht="47.25" x14ac:dyDescent="0.25">
      <c r="A3" s="15" t="s">
        <v>1</v>
      </c>
      <c r="B3" s="16" t="s">
        <v>2</v>
      </c>
      <c r="C3" s="16" t="s">
        <v>3</v>
      </c>
      <c r="D3" s="17" t="s">
        <v>4</v>
      </c>
      <c r="E3" s="17" t="s">
        <v>5</v>
      </c>
      <c r="F3" s="27" t="s">
        <v>6</v>
      </c>
      <c r="G3" s="15" t="s">
        <v>7</v>
      </c>
      <c r="H3" s="1"/>
    </row>
    <row r="4" spans="1:10" s="3" customFormat="1" ht="15.75" x14ac:dyDescent="0.25">
      <c r="A4" s="29" t="s">
        <v>8</v>
      </c>
      <c r="B4" s="30">
        <v>1340000</v>
      </c>
      <c r="C4" s="31">
        <v>97420.28</v>
      </c>
      <c r="D4" s="31">
        <v>66205.02</v>
      </c>
      <c r="E4" s="31">
        <v>0</v>
      </c>
      <c r="F4" s="31">
        <v>209248.86999999997</v>
      </c>
      <c r="G4" s="31">
        <f t="shared" ref="G4:G15" si="0">SUM(C4:F4)</f>
        <v>372874.16999999993</v>
      </c>
      <c r="H4" s="1"/>
    </row>
    <row r="5" spans="1:10" s="3" customFormat="1" ht="15.75" x14ac:dyDescent="0.25">
      <c r="A5" s="29" t="s">
        <v>9</v>
      </c>
      <c r="B5" s="30">
        <v>1480000</v>
      </c>
      <c r="C5" s="31">
        <v>107879.63</v>
      </c>
      <c r="D5" s="31">
        <v>19925.060000000001</v>
      </c>
      <c r="E5" s="31">
        <v>0</v>
      </c>
      <c r="F5" s="31">
        <v>124663.95999999999</v>
      </c>
      <c r="G5" s="31">
        <f t="shared" si="0"/>
        <v>252468.65</v>
      </c>
      <c r="H5" s="1"/>
    </row>
    <row r="6" spans="1:10" s="3" customFormat="1" ht="15.75" x14ac:dyDescent="0.25">
      <c r="A6" s="29" t="s">
        <v>10</v>
      </c>
      <c r="B6" s="30">
        <v>1660000</v>
      </c>
      <c r="C6" s="31">
        <v>90667.989999999991</v>
      </c>
      <c r="D6" s="31">
        <v>0</v>
      </c>
      <c r="E6" s="31">
        <v>171167.57</v>
      </c>
      <c r="F6" s="31">
        <v>122202.0900000001</v>
      </c>
      <c r="G6" s="31">
        <f t="shared" si="0"/>
        <v>384037.65000000008</v>
      </c>
      <c r="H6" s="1"/>
    </row>
    <row r="7" spans="1:10" s="3" customFormat="1" ht="15.75" x14ac:dyDescent="0.25">
      <c r="A7" s="29" t="s">
        <v>11</v>
      </c>
      <c r="B7" s="30">
        <v>1640000</v>
      </c>
      <c r="C7" s="31">
        <v>92208.55</v>
      </c>
      <c r="D7" s="31">
        <v>4592.43</v>
      </c>
      <c r="E7" s="31">
        <v>1019494.69</v>
      </c>
      <c r="F7" s="31">
        <v>115673.54999999999</v>
      </c>
      <c r="G7" s="31">
        <f t="shared" si="0"/>
        <v>1231969.22</v>
      </c>
      <c r="H7" s="1"/>
    </row>
    <row r="8" spans="1:10" s="3" customFormat="1" ht="15.75" x14ac:dyDescent="0.25">
      <c r="A8" s="29" t="s">
        <v>12</v>
      </c>
      <c r="B8" s="30">
        <v>300000</v>
      </c>
      <c r="C8" s="31">
        <v>14891.09</v>
      </c>
      <c r="D8" s="31">
        <v>2001.97</v>
      </c>
      <c r="E8" s="31">
        <v>285280.03000000003</v>
      </c>
      <c r="F8" s="31">
        <v>102354.96</v>
      </c>
      <c r="G8" s="31">
        <f t="shared" si="0"/>
        <v>404528.05000000005</v>
      </c>
      <c r="H8" s="1"/>
    </row>
    <row r="9" spans="1:10" s="3" customFormat="1" ht="15.75" x14ac:dyDescent="0.25">
      <c r="A9" s="29" t="s">
        <v>13</v>
      </c>
      <c r="B9" s="30">
        <v>2810000</v>
      </c>
      <c r="C9" s="31">
        <v>120125.45999999999</v>
      </c>
      <c r="D9" s="31">
        <v>48739.89</v>
      </c>
      <c r="E9" s="31">
        <v>915024.2</v>
      </c>
      <c r="F9" s="31">
        <v>155504.59999999998</v>
      </c>
      <c r="G9" s="31">
        <f t="shared" si="0"/>
        <v>1239394.1499999999</v>
      </c>
      <c r="H9" s="1"/>
    </row>
    <row r="10" spans="1:10" s="3" customFormat="1" ht="15.75" x14ac:dyDescent="0.25">
      <c r="A10" s="29" t="s">
        <v>14</v>
      </c>
      <c r="B10" s="30">
        <v>7500000</v>
      </c>
      <c r="C10" s="31">
        <v>277848.02</v>
      </c>
      <c r="D10" s="31">
        <v>0</v>
      </c>
      <c r="E10" s="31">
        <v>54962.9</v>
      </c>
      <c r="F10" s="31">
        <v>198139.26</v>
      </c>
      <c r="G10" s="31">
        <f t="shared" si="0"/>
        <v>530950.18000000005</v>
      </c>
      <c r="H10" s="1"/>
    </row>
    <row r="11" spans="1:10" s="3" customFormat="1" ht="15.75" x14ac:dyDescent="0.25">
      <c r="A11" s="29" t="s">
        <v>15</v>
      </c>
      <c r="B11" s="30">
        <v>5480000</v>
      </c>
      <c r="C11" s="31">
        <v>229056.61000000002</v>
      </c>
      <c r="D11" s="31">
        <v>12834.67</v>
      </c>
      <c r="E11" s="31">
        <v>41181.019999999997</v>
      </c>
      <c r="F11" s="31">
        <v>249942.52</v>
      </c>
      <c r="G11" s="31">
        <f t="shared" si="0"/>
        <v>533014.82000000007</v>
      </c>
      <c r="H11" s="1"/>
    </row>
    <row r="12" spans="1:10" s="3" customFormat="1" ht="15.75" x14ac:dyDescent="0.25">
      <c r="A12" s="29" t="s">
        <v>16</v>
      </c>
      <c r="B12" s="30">
        <v>8520000</v>
      </c>
      <c r="C12" s="31">
        <v>399586.00999999995</v>
      </c>
      <c r="D12" s="31">
        <v>32310.62</v>
      </c>
      <c r="E12" s="31">
        <v>483709.13</v>
      </c>
      <c r="F12" s="31">
        <v>222287.56</v>
      </c>
      <c r="G12" s="31">
        <f t="shared" si="0"/>
        <v>1137893.32</v>
      </c>
      <c r="H12" s="1"/>
    </row>
    <row r="13" spans="1:10" s="3" customFormat="1" ht="15.75" x14ac:dyDescent="0.25">
      <c r="A13" s="29" t="s">
        <v>17</v>
      </c>
      <c r="B13" s="30">
        <v>10550000</v>
      </c>
      <c r="C13" s="31">
        <v>480664.31</v>
      </c>
      <c r="D13" s="31">
        <v>40905.11</v>
      </c>
      <c r="E13" s="31">
        <v>398017.76</v>
      </c>
      <c r="F13" s="31">
        <v>246861.51</v>
      </c>
      <c r="G13" s="31">
        <f t="shared" si="0"/>
        <v>1166448.69</v>
      </c>
      <c r="H13" s="1"/>
    </row>
    <row r="14" spans="1:10" s="3" customFormat="1" ht="15.75" x14ac:dyDescent="0.25">
      <c r="A14" s="29" t="s">
        <v>18</v>
      </c>
      <c r="B14" s="30">
        <v>4570000</v>
      </c>
      <c r="C14" s="31">
        <v>223767.30999999997</v>
      </c>
      <c r="D14" s="31">
        <v>0</v>
      </c>
      <c r="E14" s="31">
        <v>276549.94</v>
      </c>
      <c r="F14" s="31">
        <v>147728.21000000002</v>
      </c>
      <c r="G14" s="31">
        <f t="shared" si="0"/>
        <v>648045.46</v>
      </c>
      <c r="H14" s="1"/>
    </row>
    <row r="15" spans="1:10" s="3" customFormat="1" ht="15.75" x14ac:dyDescent="0.25">
      <c r="A15" s="29" t="s">
        <v>19</v>
      </c>
      <c r="B15" s="30">
        <v>8410000</v>
      </c>
      <c r="C15" s="31">
        <v>367358.03</v>
      </c>
      <c r="D15" s="31">
        <v>0</v>
      </c>
      <c r="E15" s="31">
        <v>193090.85</v>
      </c>
      <c r="F15" s="31">
        <v>194868.25</v>
      </c>
      <c r="G15" s="31">
        <f t="shared" si="0"/>
        <v>755317.13</v>
      </c>
      <c r="H15" s="1"/>
    </row>
    <row r="16" spans="1:10" s="3" customFormat="1" ht="15.75" x14ac:dyDescent="0.25">
      <c r="A16" s="10" t="s">
        <v>20</v>
      </c>
      <c r="B16" s="21">
        <f>SUM(B4:B15)</f>
        <v>54260000</v>
      </c>
      <c r="C16" s="11">
        <f t="shared" ref="C16:G16" si="1">SUM(C4:C15)</f>
        <v>2501473.29</v>
      </c>
      <c r="D16" s="11">
        <f t="shared" si="1"/>
        <v>227514.77000000002</v>
      </c>
      <c r="E16" s="11">
        <f t="shared" si="1"/>
        <v>3838478.09</v>
      </c>
      <c r="F16" s="11">
        <f t="shared" si="1"/>
        <v>2089475.3399999999</v>
      </c>
      <c r="G16" s="11">
        <f t="shared" si="1"/>
        <v>8656941.4900000002</v>
      </c>
      <c r="H16" s="1"/>
      <c r="I16" s="23"/>
      <c r="J16" s="25"/>
    </row>
    <row r="17" spans="1:12" s="7" customFormat="1" ht="15" customHeight="1" x14ac:dyDescent="0.25">
      <c r="A17" s="12"/>
      <c r="B17" s="20"/>
      <c r="C17" s="13"/>
      <c r="D17" s="13"/>
      <c r="E17" s="13"/>
      <c r="F17" s="28"/>
      <c r="H17" s="3"/>
      <c r="I17" s="3"/>
      <c r="J17" s="26"/>
    </row>
    <row r="18" spans="1:12" ht="20.100000000000001" customHeight="1" x14ac:dyDescent="0.25">
      <c r="A18" s="37" t="s">
        <v>21</v>
      </c>
      <c r="B18" s="38"/>
      <c r="C18" s="38"/>
      <c r="D18" s="38"/>
      <c r="E18" s="38"/>
      <c r="F18" s="38"/>
      <c r="G18" s="39"/>
    </row>
    <row r="19" spans="1:12" s="3" customFormat="1" ht="47.25" x14ac:dyDescent="0.25">
      <c r="A19" s="15" t="s">
        <v>1</v>
      </c>
      <c r="B19" s="16" t="s">
        <v>22</v>
      </c>
      <c r="C19" s="16" t="s">
        <v>23</v>
      </c>
      <c r="D19" s="17" t="s">
        <v>4</v>
      </c>
      <c r="E19" s="17" t="s">
        <v>5</v>
      </c>
      <c r="F19" s="43"/>
      <c r="G19" s="15" t="s">
        <v>24</v>
      </c>
      <c r="H19" s="1"/>
    </row>
    <row r="20" spans="1:12" s="3" customFormat="1" ht="15.75" x14ac:dyDescent="0.25">
      <c r="A20" s="29" t="s">
        <v>8</v>
      </c>
      <c r="B20" s="30">
        <v>2273782</v>
      </c>
      <c r="C20" s="31">
        <v>165308.24</v>
      </c>
      <c r="D20" s="31">
        <v>0</v>
      </c>
      <c r="E20" s="31">
        <v>164035.51999999999</v>
      </c>
      <c r="F20" s="45"/>
      <c r="G20" s="31">
        <f t="shared" ref="G20:G31" si="2">SUM(C20:E20)</f>
        <v>329343.76</v>
      </c>
      <c r="H20" s="1"/>
      <c r="J20" s="9"/>
    </row>
    <row r="21" spans="1:12" s="3" customFormat="1" ht="15.75" x14ac:dyDescent="0.25">
      <c r="A21" s="29" t="s">
        <v>9</v>
      </c>
      <c r="B21" s="30">
        <v>1843015</v>
      </c>
      <c r="C21" s="31">
        <v>134340.39000000001</v>
      </c>
      <c r="D21" s="31">
        <v>0</v>
      </c>
      <c r="E21" s="31">
        <v>273152.83</v>
      </c>
      <c r="F21" s="45"/>
      <c r="G21" s="31">
        <f t="shared" si="2"/>
        <v>407493.22000000003</v>
      </c>
      <c r="H21" s="1"/>
      <c r="J21" s="9"/>
    </row>
    <row r="22" spans="1:12" s="3" customFormat="1" ht="15.75" x14ac:dyDescent="0.25">
      <c r="A22" s="29" t="s">
        <v>10</v>
      </c>
      <c r="B22" s="30">
        <v>1415205</v>
      </c>
      <c r="C22" s="31">
        <v>77297.3</v>
      </c>
      <c r="D22" s="31">
        <v>12952.37999999999</v>
      </c>
      <c r="E22" s="31">
        <v>0</v>
      </c>
      <c r="F22" s="45"/>
      <c r="G22" s="31">
        <f t="shared" si="2"/>
        <v>90249.68</v>
      </c>
      <c r="H22" s="1"/>
      <c r="J22" s="9"/>
    </row>
    <row r="23" spans="1:12" s="3" customFormat="1" ht="15.75" x14ac:dyDescent="0.25">
      <c r="A23" s="29" t="s">
        <v>11</v>
      </c>
      <c r="B23" s="30">
        <v>1726774</v>
      </c>
      <c r="C23" s="31">
        <v>97087.71</v>
      </c>
      <c r="D23" s="31">
        <v>0</v>
      </c>
      <c r="E23" s="31">
        <v>0</v>
      </c>
      <c r="F23" s="45"/>
      <c r="G23" s="31">
        <f t="shared" si="2"/>
        <v>97087.71</v>
      </c>
      <c r="H23" s="1"/>
      <c r="J23" s="9"/>
    </row>
    <row r="24" spans="1:12" s="3" customFormat="1" ht="15.75" x14ac:dyDescent="0.25">
      <c r="A24" s="29" t="s">
        <v>12</v>
      </c>
      <c r="B24" s="30">
        <v>303379</v>
      </c>
      <c r="C24" s="31">
        <v>15088.73</v>
      </c>
      <c r="D24" s="31">
        <v>0</v>
      </c>
      <c r="E24" s="31">
        <v>0</v>
      </c>
      <c r="F24" s="45"/>
      <c r="G24" s="31">
        <f t="shared" si="2"/>
        <v>15088.73</v>
      </c>
      <c r="H24" s="1"/>
      <c r="J24" s="9"/>
    </row>
    <row r="25" spans="1:12" s="3" customFormat="1" ht="15.75" x14ac:dyDescent="0.25">
      <c r="A25" s="29" t="s">
        <v>13</v>
      </c>
      <c r="B25" s="30">
        <v>3214444</v>
      </c>
      <c r="C25" s="31">
        <v>137415.74</v>
      </c>
      <c r="D25" s="31">
        <v>0</v>
      </c>
      <c r="E25" s="31">
        <v>0</v>
      </c>
      <c r="F25" s="45"/>
      <c r="G25" s="31">
        <f t="shared" si="2"/>
        <v>137415.74</v>
      </c>
      <c r="H25" s="1"/>
      <c r="J25" s="9"/>
    </row>
    <row r="26" spans="1:12" s="3" customFormat="1" ht="15.75" x14ac:dyDescent="0.25">
      <c r="A26" s="29" t="s">
        <v>14</v>
      </c>
      <c r="B26" s="30">
        <v>7384596</v>
      </c>
      <c r="C26" s="31">
        <v>273572.03000000003</v>
      </c>
      <c r="D26" s="31">
        <v>4087.7000000000116</v>
      </c>
      <c r="E26" s="31">
        <v>0</v>
      </c>
      <c r="F26" s="45"/>
      <c r="G26" s="31">
        <f t="shared" si="2"/>
        <v>277659.73000000004</v>
      </c>
      <c r="H26" s="1"/>
      <c r="J26" s="9"/>
    </row>
    <row r="27" spans="1:12" s="3" customFormat="1" ht="15.75" x14ac:dyDescent="0.25">
      <c r="A27" s="29" t="s">
        <v>15</v>
      </c>
      <c r="B27" s="30">
        <v>5533687</v>
      </c>
      <c r="C27" s="31">
        <v>231300.78</v>
      </c>
      <c r="D27" s="31">
        <v>0</v>
      </c>
      <c r="E27" s="31">
        <v>0</v>
      </c>
      <c r="F27" s="45"/>
      <c r="G27" s="31">
        <f t="shared" si="2"/>
        <v>231300.78</v>
      </c>
      <c r="H27" s="1"/>
    </row>
    <row r="28" spans="1:12" s="3" customFormat="1" ht="15.75" x14ac:dyDescent="0.25">
      <c r="A28" s="29" t="s">
        <v>16</v>
      </c>
      <c r="B28" s="30">
        <v>8611588</v>
      </c>
      <c r="C28" s="31">
        <v>403881.61</v>
      </c>
      <c r="D28" s="31">
        <v>0</v>
      </c>
      <c r="E28" s="31">
        <v>0</v>
      </c>
      <c r="F28" s="45"/>
      <c r="G28" s="31">
        <f t="shared" si="2"/>
        <v>403881.61</v>
      </c>
      <c r="H28" s="1"/>
      <c r="L28" s="9"/>
    </row>
    <row r="29" spans="1:12" s="3" customFormat="1" ht="15.75" x14ac:dyDescent="0.25">
      <c r="A29" s="29" t="s">
        <v>17</v>
      </c>
      <c r="B29" s="30">
        <v>10730214</v>
      </c>
      <c r="C29" s="31">
        <v>488874.8</v>
      </c>
      <c r="D29" s="31">
        <v>0</v>
      </c>
      <c r="E29" s="31">
        <v>0</v>
      </c>
      <c r="F29" s="45"/>
      <c r="G29" s="31">
        <f t="shared" si="2"/>
        <v>488874.8</v>
      </c>
      <c r="H29" s="1"/>
      <c r="J29" s="9"/>
    </row>
    <row r="30" spans="1:12" s="3" customFormat="1" ht="15.75" x14ac:dyDescent="0.25">
      <c r="A30" s="29" t="s">
        <v>18</v>
      </c>
      <c r="B30" s="30">
        <v>4070890</v>
      </c>
      <c r="C30" s="31">
        <v>199328.45</v>
      </c>
      <c r="D30" s="31">
        <v>23598.319999999978</v>
      </c>
      <c r="E30" s="31">
        <v>0</v>
      </c>
      <c r="F30" s="45"/>
      <c r="G30" s="31">
        <f t="shared" si="2"/>
        <v>222926.77</v>
      </c>
      <c r="H30" s="1"/>
    </row>
    <row r="31" spans="1:12" s="3" customFormat="1" ht="15.75" x14ac:dyDescent="0.25">
      <c r="A31" s="29" t="s">
        <v>19</v>
      </c>
      <c r="B31" s="30">
        <v>5790841</v>
      </c>
      <c r="C31" s="31">
        <v>252950.43</v>
      </c>
      <c r="D31" s="31">
        <v>110066.98999999999</v>
      </c>
      <c r="E31" s="31">
        <v>0</v>
      </c>
      <c r="F31" s="45"/>
      <c r="G31" s="31">
        <f t="shared" si="2"/>
        <v>363017.42</v>
      </c>
      <c r="H31" s="1"/>
    </row>
    <row r="32" spans="1:12" s="3" customFormat="1" ht="15.75" x14ac:dyDescent="0.25">
      <c r="A32" s="10" t="s">
        <v>20</v>
      </c>
      <c r="B32" s="21">
        <f>SUM(B20:B31)</f>
        <v>52898415</v>
      </c>
      <c r="C32" s="11">
        <f t="shared" ref="C32" si="3">SUM(C20:C31)</f>
        <v>2476446.21</v>
      </c>
      <c r="D32" s="11">
        <f t="shared" ref="D32" si="4">SUM(D20:D31)</f>
        <v>150705.38999999996</v>
      </c>
      <c r="E32" s="11">
        <f t="shared" ref="E32" si="5">SUM(E20:E31)</f>
        <v>437188.35</v>
      </c>
      <c r="F32" s="47"/>
      <c r="G32" s="11">
        <f t="shared" ref="G32" si="6">SUM(G20:G31)</f>
        <v>3064339.9499999997</v>
      </c>
      <c r="H32" s="1"/>
      <c r="I32" s="23"/>
    </row>
    <row r="33" spans="1:8" s="7" customFormat="1" ht="15" customHeight="1" x14ac:dyDescent="0.25">
      <c r="A33" s="1"/>
      <c r="B33" s="1"/>
      <c r="C33" s="1"/>
      <c r="D33" s="1"/>
      <c r="E33" s="1"/>
      <c r="F33" s="1"/>
    </row>
    <row r="34" spans="1:8" ht="20.100000000000001" customHeight="1" x14ac:dyDescent="0.25">
      <c r="A34" s="37" t="s">
        <v>25</v>
      </c>
      <c r="B34" s="38"/>
      <c r="C34" s="38"/>
      <c r="D34" s="38"/>
      <c r="E34" s="38"/>
      <c r="F34" s="38"/>
      <c r="G34" s="39"/>
    </row>
    <row r="35" spans="1:8" s="3" customFormat="1" ht="50.1" customHeight="1" x14ac:dyDescent="0.25">
      <c r="A35" s="15" t="s">
        <v>1</v>
      </c>
      <c r="B35" s="43"/>
      <c r="C35" s="44"/>
      <c r="D35" s="18" t="s">
        <v>7</v>
      </c>
      <c r="E35" s="18" t="s">
        <v>24</v>
      </c>
      <c r="F35" s="49" t="s">
        <v>26</v>
      </c>
      <c r="G35" s="50"/>
      <c r="H35" s="1"/>
    </row>
    <row r="36" spans="1:8" s="3" customFormat="1" ht="15.75" x14ac:dyDescent="0.25">
      <c r="A36" s="29" t="s">
        <v>8</v>
      </c>
      <c r="B36" s="45"/>
      <c r="C36" s="46"/>
      <c r="D36" s="31">
        <f>G4</f>
        <v>372874.16999999993</v>
      </c>
      <c r="E36" s="31">
        <f>G20</f>
        <v>329343.76</v>
      </c>
      <c r="F36" s="32">
        <f t="shared" ref="F36:F47" si="7">E36-D36</f>
        <v>-43530.409999999916</v>
      </c>
      <c r="G36" s="33"/>
      <c r="H36" s="1"/>
    </row>
    <row r="37" spans="1:8" s="3" customFormat="1" ht="15.75" x14ac:dyDescent="0.25">
      <c r="A37" s="29" t="s">
        <v>9</v>
      </c>
      <c r="B37" s="45"/>
      <c r="C37" s="46"/>
      <c r="D37" s="31">
        <f>G5</f>
        <v>252468.65</v>
      </c>
      <c r="E37" s="31">
        <f>G21</f>
        <v>407493.22000000003</v>
      </c>
      <c r="F37" s="32">
        <f t="shared" si="7"/>
        <v>155024.57000000004</v>
      </c>
      <c r="G37" s="33"/>
      <c r="H37" s="1"/>
    </row>
    <row r="38" spans="1:8" s="3" customFormat="1" ht="15.75" x14ac:dyDescent="0.25">
      <c r="A38" s="29" t="s">
        <v>10</v>
      </c>
      <c r="B38" s="45"/>
      <c r="C38" s="46"/>
      <c r="D38" s="31">
        <f>G6</f>
        <v>384037.65000000008</v>
      </c>
      <c r="E38" s="31">
        <f>G22</f>
        <v>90249.68</v>
      </c>
      <c r="F38" s="32">
        <f t="shared" si="7"/>
        <v>-293787.97000000009</v>
      </c>
      <c r="G38" s="33"/>
      <c r="H38" s="1"/>
    </row>
    <row r="39" spans="1:8" s="3" customFormat="1" ht="15.75" x14ac:dyDescent="0.25">
      <c r="A39" s="29" t="s">
        <v>11</v>
      </c>
      <c r="B39" s="45"/>
      <c r="C39" s="46"/>
      <c r="D39" s="31">
        <f t="shared" ref="D39:D47" si="8">G7</f>
        <v>1231969.22</v>
      </c>
      <c r="E39" s="31">
        <f t="shared" ref="E39:E47" si="9">G23</f>
        <v>97087.71</v>
      </c>
      <c r="F39" s="32">
        <f t="shared" si="7"/>
        <v>-1134881.51</v>
      </c>
      <c r="G39" s="33"/>
      <c r="H39" s="1"/>
    </row>
    <row r="40" spans="1:8" s="3" customFormat="1" ht="15.75" x14ac:dyDescent="0.25">
      <c r="A40" s="29" t="s">
        <v>12</v>
      </c>
      <c r="B40" s="45"/>
      <c r="C40" s="46"/>
      <c r="D40" s="31">
        <f t="shared" si="8"/>
        <v>404528.05000000005</v>
      </c>
      <c r="E40" s="31">
        <f t="shared" si="9"/>
        <v>15088.73</v>
      </c>
      <c r="F40" s="32">
        <f t="shared" si="7"/>
        <v>-389439.32000000007</v>
      </c>
      <c r="G40" s="33"/>
      <c r="H40" s="1"/>
    </row>
    <row r="41" spans="1:8" s="3" customFormat="1" ht="15.75" x14ac:dyDescent="0.25">
      <c r="A41" s="29" t="s">
        <v>13</v>
      </c>
      <c r="B41" s="45"/>
      <c r="C41" s="46"/>
      <c r="D41" s="31">
        <f t="shared" si="8"/>
        <v>1239394.1499999999</v>
      </c>
      <c r="E41" s="31">
        <f t="shared" si="9"/>
        <v>137415.74</v>
      </c>
      <c r="F41" s="32">
        <f t="shared" si="7"/>
        <v>-1101978.4099999999</v>
      </c>
      <c r="G41" s="33"/>
      <c r="H41" s="1"/>
    </row>
    <row r="42" spans="1:8" s="3" customFormat="1" ht="15.75" x14ac:dyDescent="0.25">
      <c r="A42" s="29" t="s">
        <v>14</v>
      </c>
      <c r="B42" s="45"/>
      <c r="C42" s="46"/>
      <c r="D42" s="31">
        <f t="shared" si="8"/>
        <v>530950.18000000005</v>
      </c>
      <c r="E42" s="31">
        <f t="shared" si="9"/>
        <v>277659.73000000004</v>
      </c>
      <c r="F42" s="32">
        <f t="shared" si="7"/>
        <v>-253290.45</v>
      </c>
      <c r="G42" s="33"/>
      <c r="H42" s="1"/>
    </row>
    <row r="43" spans="1:8" s="3" customFormat="1" ht="15.75" x14ac:dyDescent="0.25">
      <c r="A43" s="29" t="s">
        <v>15</v>
      </c>
      <c r="B43" s="45"/>
      <c r="C43" s="46"/>
      <c r="D43" s="31">
        <f t="shared" si="8"/>
        <v>533014.82000000007</v>
      </c>
      <c r="E43" s="31">
        <f t="shared" si="9"/>
        <v>231300.78</v>
      </c>
      <c r="F43" s="32">
        <f t="shared" si="7"/>
        <v>-301714.04000000004</v>
      </c>
      <c r="G43" s="33"/>
      <c r="H43" s="1"/>
    </row>
    <row r="44" spans="1:8" s="3" customFormat="1" ht="15.75" x14ac:dyDescent="0.25">
      <c r="A44" s="29" t="s">
        <v>16</v>
      </c>
      <c r="B44" s="45"/>
      <c r="C44" s="46"/>
      <c r="D44" s="31">
        <f t="shared" si="8"/>
        <v>1137893.32</v>
      </c>
      <c r="E44" s="31">
        <f t="shared" si="9"/>
        <v>403881.61</v>
      </c>
      <c r="F44" s="32">
        <f t="shared" si="7"/>
        <v>-734011.71000000008</v>
      </c>
      <c r="G44" s="33"/>
      <c r="H44" s="1"/>
    </row>
    <row r="45" spans="1:8" s="3" customFormat="1" ht="15.75" x14ac:dyDescent="0.25">
      <c r="A45" s="29" t="s">
        <v>17</v>
      </c>
      <c r="B45" s="45"/>
      <c r="C45" s="46"/>
      <c r="D45" s="31">
        <f t="shared" si="8"/>
        <v>1166448.69</v>
      </c>
      <c r="E45" s="31">
        <f t="shared" si="9"/>
        <v>488874.8</v>
      </c>
      <c r="F45" s="32">
        <f t="shared" si="7"/>
        <v>-677573.8899999999</v>
      </c>
      <c r="G45" s="33"/>
      <c r="H45" s="1"/>
    </row>
    <row r="46" spans="1:8" s="3" customFormat="1" ht="15.75" x14ac:dyDescent="0.25">
      <c r="A46" s="29" t="s">
        <v>18</v>
      </c>
      <c r="B46" s="45"/>
      <c r="C46" s="46"/>
      <c r="D46" s="31">
        <f t="shared" si="8"/>
        <v>648045.46</v>
      </c>
      <c r="E46" s="31">
        <f t="shared" si="9"/>
        <v>222926.77</v>
      </c>
      <c r="F46" s="32">
        <f t="shared" si="7"/>
        <v>-425118.68999999994</v>
      </c>
      <c r="G46" s="33"/>
      <c r="H46" s="1"/>
    </row>
    <row r="47" spans="1:8" s="3" customFormat="1" ht="15.75" x14ac:dyDescent="0.25">
      <c r="A47" s="29" t="s">
        <v>19</v>
      </c>
      <c r="B47" s="45"/>
      <c r="C47" s="46"/>
      <c r="D47" s="31">
        <f t="shared" si="8"/>
        <v>755317.13</v>
      </c>
      <c r="E47" s="31">
        <f t="shared" si="9"/>
        <v>363017.42</v>
      </c>
      <c r="F47" s="32">
        <f t="shared" si="7"/>
        <v>-392299.71</v>
      </c>
      <c r="G47" s="33"/>
      <c r="H47" s="1"/>
    </row>
    <row r="48" spans="1:8" s="3" customFormat="1" ht="15.75" x14ac:dyDescent="0.25">
      <c r="A48" s="10" t="s">
        <v>20</v>
      </c>
      <c r="B48" s="47"/>
      <c r="C48" s="48"/>
      <c r="D48" s="11">
        <f>SUM(D36:D47)</f>
        <v>8656941.4900000002</v>
      </c>
      <c r="E48" s="11">
        <f>SUM(E36:E47)</f>
        <v>3064339.9499999997</v>
      </c>
      <c r="F48" s="34">
        <f>SUM(F36:G47)</f>
        <v>-5592601.54</v>
      </c>
      <c r="G48" s="35"/>
      <c r="H48" s="1"/>
    </row>
    <row r="49" spans="1:11" s="7" customFormat="1" ht="15" customHeight="1" x14ac:dyDescent="0.25">
      <c r="A49" s="1"/>
      <c r="B49" s="1"/>
      <c r="C49" s="1"/>
      <c r="D49" s="1"/>
      <c r="E49" s="1"/>
      <c r="F49" s="1"/>
      <c r="J49" s="3"/>
      <c r="K49" s="3"/>
    </row>
    <row r="50" spans="1:11" s="2" customFormat="1" ht="39.950000000000003" customHeight="1" x14ac:dyDescent="0.25">
      <c r="A50" s="36" t="s">
        <v>28</v>
      </c>
      <c r="B50" s="36"/>
      <c r="C50" s="36"/>
      <c r="D50" s="36"/>
      <c r="E50" s="36"/>
      <c r="F50" s="36"/>
      <c r="G50" s="36"/>
    </row>
    <row r="51" spans="1:11" s="2" customFormat="1" ht="20.100000000000001" customHeight="1" x14ac:dyDescent="0.25">
      <c r="A51" s="1"/>
      <c r="B51" s="1"/>
      <c r="C51" s="1"/>
      <c r="D51" s="1"/>
      <c r="E51" s="1"/>
      <c r="F51" s="1"/>
    </row>
    <row r="52" spans="1:11" s="2" customFormat="1" ht="20.100000000000001" customHeight="1" x14ac:dyDescent="0.25">
      <c r="A52" s="1"/>
      <c r="B52" s="1"/>
      <c r="C52" s="1"/>
      <c r="D52" s="22"/>
      <c r="E52" s="1"/>
      <c r="F52" s="1"/>
      <c r="G52" s="14"/>
    </row>
    <row r="53" spans="1:11" s="4" customFormat="1" ht="20.100000000000001" customHeight="1" x14ac:dyDescent="0.25">
      <c r="A53" s="5"/>
      <c r="B53" s="5"/>
      <c r="C53" s="5"/>
      <c r="D53" s="5"/>
      <c r="E53" s="5"/>
      <c r="F53" s="5"/>
    </row>
    <row r="54" spans="1:11" s="4" customFormat="1" ht="19.5" customHeight="1" x14ac:dyDescent="0.25">
      <c r="A54" s="5"/>
      <c r="B54" s="24"/>
      <c r="C54" s="5"/>
      <c r="D54" s="5"/>
      <c r="E54" s="5"/>
      <c r="F54" s="5"/>
    </row>
    <row r="55" spans="1:11" s="4" customFormat="1" ht="20.100000000000001" customHeight="1" x14ac:dyDescent="0.25">
      <c r="A55" s="5"/>
      <c r="B55" s="24"/>
      <c r="C55" s="5"/>
      <c r="D55" s="5"/>
      <c r="E55" s="5"/>
      <c r="F55" s="5"/>
    </row>
    <row r="56" spans="1:11" s="4" customFormat="1" ht="20.100000000000001" customHeight="1" x14ac:dyDescent="0.25">
      <c r="A56" s="5"/>
      <c r="B56" s="24"/>
      <c r="C56" s="5"/>
      <c r="D56" s="5"/>
      <c r="E56" s="5"/>
      <c r="F56" s="5"/>
    </row>
    <row r="57" spans="1:11" s="4" customFormat="1" ht="20.100000000000001" customHeight="1" x14ac:dyDescent="0.25">
      <c r="A57" s="5"/>
      <c r="B57" s="5"/>
      <c r="C57" s="5"/>
      <c r="D57" s="5"/>
      <c r="E57" s="5"/>
      <c r="F57" s="5"/>
    </row>
    <row r="58" spans="1:11" s="4" customFormat="1" ht="20.100000000000001" customHeight="1" x14ac:dyDescent="0.25">
      <c r="A58" s="5"/>
      <c r="B58" s="5"/>
      <c r="C58" s="5"/>
      <c r="D58" s="5"/>
      <c r="E58" s="5"/>
      <c r="F58" s="5"/>
    </row>
    <row r="59" spans="1:11" s="4" customFormat="1" ht="20.100000000000001" customHeight="1" x14ac:dyDescent="0.25">
      <c r="A59" s="5"/>
      <c r="B59" s="5"/>
      <c r="C59" s="5"/>
      <c r="D59" s="5"/>
      <c r="E59" s="5"/>
      <c r="F59" s="5"/>
    </row>
    <row r="60" spans="1:11" s="4" customFormat="1" ht="20.100000000000001" customHeight="1" x14ac:dyDescent="0.25">
      <c r="A60" s="5"/>
      <c r="B60" s="5"/>
      <c r="C60" s="5"/>
      <c r="D60" s="5"/>
      <c r="E60" s="5"/>
      <c r="F60" s="5"/>
    </row>
    <row r="61" spans="1:11" s="4" customFormat="1" ht="20.100000000000001" customHeight="1" x14ac:dyDescent="0.25">
      <c r="A61" s="1"/>
      <c r="B61" s="1"/>
      <c r="C61" s="1"/>
      <c r="D61" s="1"/>
      <c r="E61" s="1"/>
      <c r="F61" s="1"/>
    </row>
    <row r="62" spans="1:11" s="4" customFormat="1" ht="20.100000000000001" customHeight="1" x14ac:dyDescent="0.25">
      <c r="A62" s="1"/>
      <c r="B62" s="1"/>
      <c r="C62" s="1"/>
      <c r="D62" s="1"/>
      <c r="E62" s="1"/>
      <c r="F62" s="1"/>
    </row>
    <row r="63" spans="1:11" s="4" customFormat="1" ht="20.100000000000001" customHeight="1" x14ac:dyDescent="0.25">
      <c r="A63" s="1"/>
      <c r="B63" s="1"/>
      <c r="C63" s="1"/>
      <c r="D63" s="1"/>
      <c r="E63" s="1"/>
      <c r="F63" s="1"/>
    </row>
    <row r="64" spans="1:11" s="4" customFormat="1" ht="20.100000000000001" customHeight="1" x14ac:dyDescent="0.25">
      <c r="A64" s="1"/>
      <c r="B64" s="1"/>
      <c r="C64" s="1"/>
      <c r="D64" s="1"/>
      <c r="E64" s="1"/>
      <c r="F64" s="1"/>
    </row>
    <row r="65" spans="1:6" s="4" customFormat="1" ht="20.100000000000001" customHeight="1" x14ac:dyDescent="0.25">
      <c r="A65" s="5"/>
      <c r="B65" s="5"/>
      <c r="C65" s="5"/>
      <c r="D65" s="6"/>
      <c r="E65" s="5"/>
      <c r="F65" s="5"/>
    </row>
    <row r="66" spans="1:6" s="4" customFormat="1" ht="20.100000000000001" customHeight="1" x14ac:dyDescent="0.25">
      <c r="A66" s="5"/>
      <c r="B66" s="5"/>
      <c r="C66" s="5"/>
      <c r="D66" s="5"/>
      <c r="E66" s="5"/>
      <c r="F66" s="5"/>
    </row>
    <row r="67" spans="1:6" s="4" customFormat="1" ht="20.100000000000001" customHeight="1" x14ac:dyDescent="0.25">
      <c r="A67" s="5"/>
      <c r="B67" s="5"/>
      <c r="C67" s="5"/>
      <c r="D67" s="5"/>
      <c r="E67" s="5"/>
      <c r="F67" s="5"/>
    </row>
    <row r="68" spans="1:6" s="2" customFormat="1" ht="20.100000000000001" customHeight="1" x14ac:dyDescent="0.25">
      <c r="A68" s="1"/>
      <c r="B68" s="1"/>
      <c r="C68" s="1"/>
      <c r="D68" s="1"/>
      <c r="E68" s="1"/>
      <c r="F68" s="1"/>
    </row>
    <row r="69" spans="1:6" ht="20.100000000000001" customHeight="1" x14ac:dyDescent="0.25">
      <c r="A69" s="1"/>
      <c r="B69" s="1"/>
      <c r="C69" s="1"/>
      <c r="D69" s="1"/>
      <c r="E69" s="1"/>
      <c r="F69" s="1"/>
    </row>
    <row r="70" spans="1:6" ht="20.100000000000001" customHeight="1" x14ac:dyDescent="0.25">
      <c r="A70" s="1"/>
      <c r="B70" s="1"/>
      <c r="C70" s="1"/>
      <c r="D70" s="1"/>
      <c r="E70" s="1"/>
      <c r="F70" s="1"/>
    </row>
  </sheetData>
  <mergeCells count="21">
    <mergeCell ref="F48:G48"/>
    <mergeCell ref="A50:G50"/>
    <mergeCell ref="A34:G34"/>
    <mergeCell ref="A18:G18"/>
    <mergeCell ref="C1:G1"/>
    <mergeCell ref="A2:G2"/>
    <mergeCell ref="B35:C48"/>
    <mergeCell ref="F35:G35"/>
    <mergeCell ref="F36:G36"/>
    <mergeCell ref="F37:G37"/>
    <mergeCell ref="F38:G38"/>
    <mergeCell ref="F39:G39"/>
    <mergeCell ref="F40:G40"/>
    <mergeCell ref="F41:G41"/>
    <mergeCell ref="F42:G42"/>
    <mergeCell ref="F19:F32"/>
    <mergeCell ref="F44:G44"/>
    <mergeCell ref="F45:G45"/>
    <mergeCell ref="F46:G46"/>
    <mergeCell ref="F47:G47"/>
    <mergeCell ref="F43:G43"/>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G20:G22 G23:G26 G27:G31 G4:G15"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2023 - Op. Gas Account</vt:lpstr>
      <vt:lpstr>'2023 -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Anna Orfanou</cp:lastModifiedBy>
  <cp:revision/>
  <dcterms:created xsi:type="dcterms:W3CDTF">2015-06-18T07:56:57Z</dcterms:created>
  <dcterms:modified xsi:type="dcterms:W3CDTF">2024-05-02T10:47:44Z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