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01"/>
  <workbookPr codeName="ThisWorkbook" defaultThemeVersion="124226"/>
  <mc:AlternateContent xmlns:mc="http://schemas.openxmlformats.org/markup-compatibility/2006">
    <mc:Choice Requires="x15">
      <x15ac:absPath xmlns:x15ac="http://schemas.microsoft.com/office/spreadsheetml/2010/11/ac" url="https://desfa-my.sharepoint.com/personal/n_botis_desfa_gr/Documents/Microsoft Teams Chat Files/"/>
    </mc:Choice>
  </mc:AlternateContent>
  <xr:revisionPtr revIDLastSave="88" documentId="8_{D4C77F69-0419-4646-96F0-F7F52FBE7F50}" xr6:coauthVersionLast="47" xr6:coauthVersionMax="47" xr10:uidLastSave="{DF93ED81-5F5B-4AD5-A5BA-56DD25CCB74C}"/>
  <bookViews>
    <workbookView xWindow="-120" yWindow="-120" windowWidth="29040" windowHeight="15720" xr2:uid="{00000000-000D-0000-FFFF-FFFF00000000}"/>
  </bookViews>
  <sheets>
    <sheet name="2022 - Op. Gas Account" sheetId="8" r:id="rId1"/>
  </sheets>
  <definedNames>
    <definedName name="_xlnm._FilterDatabase" localSheetId="0" hidden="1">'2022 - Op. Gas Account'!$A$10:$A$68</definedName>
    <definedName name="_xlnm.Print_Area" localSheetId="0">'2022 - Op. Gas Account'!$A$1:$E$33</definedName>
  </definedNames>
  <calcPr calcId="191028" concurrentManualCount="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1" i="8" l="1"/>
  <c r="G12" i="8"/>
  <c r="G13" i="8"/>
  <c r="G14" i="8"/>
  <c r="G15" i="8"/>
  <c r="G10" i="8"/>
  <c r="G31" i="8" l="1"/>
  <c r="E47" i="8" s="1"/>
  <c r="D47" i="8"/>
  <c r="G30" i="8"/>
  <c r="E46" i="8" s="1"/>
  <c r="D46" i="8"/>
  <c r="F47" i="8" l="1"/>
  <c r="F46" i="8"/>
  <c r="G29" i="8"/>
  <c r="E45" i="8" s="1"/>
  <c r="D45" i="8"/>
  <c r="F45" i="8" l="1"/>
  <c r="G28" i="8"/>
  <c r="E44" i="8" s="1"/>
  <c r="D44" i="8"/>
  <c r="F44" i="8" l="1"/>
  <c r="G26" i="8"/>
  <c r="E42" i="8" s="1"/>
  <c r="G27" i="8"/>
  <c r="E43" i="8" s="1"/>
  <c r="D43" i="8"/>
  <c r="D42" i="8"/>
  <c r="F43" i="8" l="1"/>
  <c r="F42" i="8"/>
  <c r="G25" i="8"/>
  <c r="E41" i="8" s="1"/>
  <c r="G9" i="8"/>
  <c r="D41" i="8" s="1"/>
  <c r="F48" i="8" l="1"/>
  <c r="F41" i="8"/>
  <c r="G23" i="8"/>
  <c r="E39" i="8" s="1"/>
  <c r="G24" i="8"/>
  <c r="E40" i="8" s="1"/>
  <c r="G7" i="8"/>
  <c r="D39" i="8" s="1"/>
  <c r="G8" i="8"/>
  <c r="D40" i="8" s="1"/>
  <c r="F40" i="8" l="1"/>
  <c r="F39" i="8"/>
  <c r="G22" i="8"/>
  <c r="E38" i="8" s="1"/>
  <c r="G6" i="8"/>
  <c r="D38" i="8" s="1"/>
  <c r="F38" i="8" l="1"/>
  <c r="E32" i="8"/>
  <c r="D32" i="8"/>
  <c r="C32" i="8"/>
  <c r="B32" i="8"/>
  <c r="E16" i="8"/>
  <c r="D16" i="8"/>
  <c r="C16" i="8"/>
  <c r="B16" i="8"/>
  <c r="G20" i="8"/>
  <c r="G4" i="8"/>
  <c r="D36" i="8" l="1"/>
  <c r="E36" i="8"/>
  <c r="G21" i="8"/>
  <c r="G32" i="8" s="1"/>
  <c r="G5" i="8"/>
  <c r="G16" i="8" s="1"/>
  <c r="E37" i="8" l="1"/>
  <c r="E48" i="8" s="1"/>
  <c r="D37" i="8"/>
  <c r="D48" i="8" s="1"/>
  <c r="F36" i="8"/>
  <c r="F37" i="8" l="1"/>
</calcChain>
</file>

<file path=xl/sharedStrings.xml><?xml version="1.0" encoding="utf-8"?>
<sst xmlns="http://schemas.openxmlformats.org/spreadsheetml/2006/main" count="61" uniqueCount="29">
  <si>
    <r>
      <t xml:space="preserve">ΜΗΝΙΑΙΟΣ ΙΣΟΣΚΕΛΙΣΜΟΣ ΛΟΓΑΡΙΑΣΜΟΥ ΑΝΤΙΣΤΑΘΜΙΣΗΣ ΑΕΡΙΟΥ ΛΕΙΤΟΥΡΓΙΑΣ -  </t>
    </r>
    <r>
      <rPr>
        <b/>
        <sz val="18"/>
        <color rgb="FF002060"/>
        <rFont val="Calibri"/>
        <family val="2"/>
        <charset val="161"/>
        <scheme val="minor"/>
      </rPr>
      <t xml:space="preserve">Έτος 2022
</t>
    </r>
    <r>
      <rPr>
        <b/>
        <sz val="18"/>
        <rFont val="Calibri"/>
        <family val="2"/>
        <charset val="161"/>
        <scheme val="minor"/>
      </rPr>
      <t>[</t>
    </r>
    <r>
      <rPr>
        <b/>
        <sz val="18"/>
        <color rgb="FFFF0000"/>
        <rFont val="Calibri"/>
        <family val="2"/>
        <charset val="161"/>
        <scheme val="minor"/>
      </rPr>
      <t xml:space="preserve"> </t>
    </r>
    <r>
      <rPr>
        <b/>
        <sz val="18"/>
        <color theme="1"/>
        <rFont val="Calibri"/>
        <family val="2"/>
        <charset val="161"/>
        <scheme val="minor"/>
      </rPr>
      <t>OPERATIONAL GAS OFFSETTING ACCOUNT MONTHLY SETTLEMENT</t>
    </r>
    <r>
      <rPr>
        <b/>
        <sz val="18"/>
        <color rgb="FFFF0000"/>
        <rFont val="Calibri"/>
        <family val="2"/>
        <charset val="161"/>
        <scheme val="minor"/>
      </rPr>
      <t xml:space="preserve"> </t>
    </r>
    <r>
      <rPr>
        <b/>
        <sz val="18"/>
        <rFont val="Calibri"/>
        <family val="2"/>
        <charset val="161"/>
        <scheme val="minor"/>
      </rPr>
      <t xml:space="preserve">- </t>
    </r>
    <r>
      <rPr>
        <b/>
        <sz val="18"/>
        <color rgb="FF002060"/>
        <rFont val="Calibri"/>
        <family val="2"/>
        <charset val="161"/>
        <scheme val="minor"/>
      </rPr>
      <t>Year 2022</t>
    </r>
    <r>
      <rPr>
        <b/>
        <sz val="18"/>
        <rFont val="Calibri"/>
        <family val="2"/>
        <charset val="161"/>
        <scheme val="minor"/>
      </rPr>
      <t xml:space="preserve">]
</t>
    </r>
    <r>
      <rPr>
        <b/>
        <i/>
        <sz val="18"/>
        <rFont val="Calibri"/>
        <family val="2"/>
        <charset val="161"/>
        <scheme val="minor"/>
      </rPr>
      <t>Σύμφωνα με  την 8η Αναθεώρηση του Κώδικα Διαχείρισης ΕΣΦΑ  [According to 8th Revision of the NNGS Network Code]</t>
    </r>
  </si>
  <si>
    <t>{A} Χρεώσεις Λογαριασμού Αντιστάθμισης Αερίου Λειτουργίας [Operational Gas Offsetting Account Debits]</t>
  </si>
  <si>
    <t>Μήνας / Month</t>
  </si>
  <si>
    <t>Ποσότητα Προμήθειας Αερίου Λειτουργίας - kWh [Operational Gas Supply Quantity - kWh]</t>
  </si>
  <si>
    <t>Κόστος Προμήθειας Αερίου Λειτουργίας [Operational Gas Supply Cost]</t>
  </si>
  <si>
    <t>Αξία Μεταβολής Αποθηκευμένων Ποσοτήτων ΕΣΜΦΑ
[NNGTS Linepack Change Valuation]</t>
  </si>
  <si>
    <t>Αξία Φαινόμενης Ποσότητας Φ.Α.
[NNGTS Unaccounted For Gas Value]</t>
  </si>
  <si>
    <t>Κόστος Ηλεκτρικής Ενέργειας &amp; Εκπομπών CO2
[Electricity and CO2 Emissions Cost]</t>
  </si>
  <si>
    <t>Σύνολο Χρεώσεων
[Total Debit]</t>
  </si>
  <si>
    <t>ΙΑΝΟΥΑΡΙΟΣ / JANUARY</t>
  </si>
  <si>
    <t>ΦΕΒΡΟΥΑΡΙΟΣ / FEBRUARY</t>
  </si>
  <si>
    <t>ΜΑΡΤΙΟΣ / MARCH</t>
  </si>
  <si>
    <t>ΑΠΡΙΛΙΟΣ / APRIL</t>
  </si>
  <si>
    <r>
      <t>ΜΑ</t>
    </r>
    <r>
      <rPr>
        <b/>
        <sz val="12"/>
        <rFont val="Calibri"/>
        <family val="2"/>
        <charset val="161"/>
      </rPr>
      <t>Ϊ</t>
    </r>
    <r>
      <rPr>
        <b/>
        <sz val="12"/>
        <rFont val="Calibri"/>
        <family val="2"/>
        <charset val="161"/>
        <scheme val="minor"/>
      </rPr>
      <t>ΟΣ / MAY</t>
    </r>
  </si>
  <si>
    <t>ΙΟΥΝΙΟΣ / JUNE</t>
  </si>
  <si>
    <t>ΙΟΥΛΙΟΣ / JULY</t>
  </si>
  <si>
    <t>ΑΥΓΟΥΣΤΟΣ / AUGUST</t>
  </si>
  <si>
    <t>ΣΕΠΤΕΜΒΡΙΟΣ / SEPTEMBER</t>
  </si>
  <si>
    <t>ΟΚΤΩΒΡΙΟΣ / OCTOBER</t>
  </si>
  <si>
    <t>ΝΟΕΜΒΡΙΟΣ / NOVEBER</t>
  </si>
  <si>
    <t>ΔΕΚΕΜΒΡΙΟΣ / DECEMBER</t>
  </si>
  <si>
    <t>ΣΥΝΟΛΟ ΕΤΟΥΣ / YEARLY SUM</t>
  </si>
  <si>
    <t>{A} Πιστώσεις Λογαριασμού Αντιστάθμισης Αερίου Λειτουργίας [Operational Gas Offsetting Account Credits]</t>
  </si>
  <si>
    <t>Ποσότητα Ιδιοκαταναλώσεων &amp; Απωλειών ΕΣΜΦΑ - kWh [NNGTS Own-consumption &amp; Losses Quantity - kWh]</t>
  </si>
  <si>
    <t>Χρέωση Αντιστάθμισης Αερίου Λειτουργίας
[Operational Gas Offsetting Charge]</t>
  </si>
  <si>
    <t>Σύνολο Πιστώσεων
[Total Credit]</t>
  </si>
  <si>
    <r>
      <t>{B - A} Υπόλοιπο Λογαριασμού Αντιστάθμισης Αερίου Λειτουργίας</t>
    </r>
    <r>
      <rPr>
        <b/>
        <sz val="16"/>
        <color theme="0"/>
        <rFont val="Calibri"/>
        <family val="2"/>
        <charset val="161"/>
        <scheme val="minor"/>
      </rPr>
      <t xml:space="preserve"> [Operational Gas Offsetting Account Balance</t>
    </r>
    <r>
      <rPr>
        <b/>
        <sz val="16"/>
        <color theme="0"/>
        <rFont val="Calibri"/>
        <family val="2"/>
        <charset val="161"/>
        <scheme val="minor"/>
      </rPr>
      <t>]**</t>
    </r>
  </si>
  <si>
    <t>Υπόλοιπο Λογαριασμού
[Account Balance]</t>
  </si>
  <si>
    <t>**Το θετικό καθαρό υπόλοιπο (πλεόνασμα) του Λογαριασμού Εξισορρόπησης ισοσκελίζεται με πίστωση προς τους Χρήστες Μεταφοράς, ενώ το αρνητικό καθαρό υπόλοιπο (έλειμμα) του Λογαριασμού Εξισορρόπησης ισοσκελίζεται με πρόσθετη χρέωση προς τους Χρήστες Μεταφοράς [A positive account balance (surplus) is settled through a neutrality charge (credit) to the Network Users, while a negative account balance (deficit) is settled through a neutrality charge (debit) to the Network Users]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</si>
</sst>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 _€"/>
    <numFmt numFmtId="165" formatCode="#,##0.00\ &quot;€&quot;"/>
    <numFmt numFmtId="166" formatCode="#,##0.00&quot;€&quot;"/>
  </numFmts>
  <fonts count="17" x14ac:knownFonts="1">
    <font>
      <sz val="11"/>
      <color theme="1"/>
      <name val="Calibri"/>
      <family val="2"/>
      <charset val="161"/>
      <scheme val="minor"/>
    </font>
    <font>
      <sz val="10"/>
      <color indexed="8"/>
      <name val="Arial"/>
      <family val="2"/>
      <charset val="161"/>
    </font>
    <font>
      <sz val="10"/>
      <name val="Arial"/>
      <family val="2"/>
      <charset val="161"/>
    </font>
    <font>
      <sz val="10"/>
      <name val="Calibri"/>
      <family val="2"/>
      <charset val="161"/>
      <scheme val="minor"/>
    </font>
    <font>
      <b/>
      <sz val="11"/>
      <name val="Calibri"/>
      <family val="2"/>
      <charset val="161"/>
      <scheme val="minor"/>
    </font>
    <font>
      <b/>
      <i/>
      <sz val="18"/>
      <name val="Calibri"/>
      <family val="2"/>
      <charset val="161"/>
      <scheme val="minor"/>
    </font>
    <font>
      <sz val="12"/>
      <name val="Calibri"/>
      <family val="2"/>
      <charset val="161"/>
      <scheme val="minor"/>
    </font>
    <font>
      <b/>
      <sz val="12"/>
      <name val="Calibri"/>
      <family val="2"/>
      <charset val="161"/>
      <scheme val="minor"/>
    </font>
    <font>
      <b/>
      <sz val="16"/>
      <color theme="0"/>
      <name val="Calibri"/>
      <family val="2"/>
      <charset val="161"/>
      <scheme val="minor"/>
    </font>
    <font>
      <i/>
      <sz val="10"/>
      <name val="Calibri"/>
      <family val="2"/>
      <charset val="161"/>
      <scheme val="minor"/>
    </font>
    <font>
      <b/>
      <sz val="18"/>
      <name val="Calibri"/>
      <family val="2"/>
      <charset val="161"/>
      <scheme val="minor"/>
    </font>
    <font>
      <b/>
      <sz val="18"/>
      <color rgb="FF002060"/>
      <name val="Calibri"/>
      <family val="2"/>
      <charset val="161"/>
      <scheme val="minor"/>
    </font>
    <font>
      <b/>
      <i/>
      <sz val="11"/>
      <name val="Calibri"/>
      <family val="2"/>
      <charset val="161"/>
      <scheme val="minor"/>
    </font>
    <font>
      <b/>
      <sz val="18"/>
      <color rgb="FFFF0000"/>
      <name val="Calibri"/>
      <family val="2"/>
      <charset val="161"/>
      <scheme val="minor"/>
    </font>
    <font>
      <b/>
      <sz val="18"/>
      <color theme="1"/>
      <name val="Calibri"/>
      <family val="2"/>
      <charset val="161"/>
      <scheme val="minor"/>
    </font>
    <font>
      <b/>
      <sz val="12"/>
      <color theme="1"/>
      <name val="Calibri"/>
      <family val="2"/>
      <charset val="161"/>
      <scheme val="minor"/>
    </font>
    <font>
      <b/>
      <sz val="12"/>
      <name val="Calibri"/>
      <family val="2"/>
      <charset val="161"/>
    </font>
  </fonts>
  <fills count="7">
    <fill>
      <patternFill patternType="none"/>
    </fill>
    <fill>
      <patternFill patternType="gray125"/>
    </fill>
    <fill>
      <patternFill patternType="solid">
        <fgColor indexed="9"/>
        <bgColor indexed="25"/>
      </patternFill>
    </fill>
    <fill>
      <patternFill patternType="solid">
        <fgColor theme="0" tint="-0.14999847407452621"/>
        <bgColor indexed="25"/>
      </patternFill>
    </fill>
    <fill>
      <patternFill patternType="mediumGray">
        <fgColor auto="1"/>
        <bgColor theme="0" tint="-4.9989318521683403E-2"/>
      </patternFill>
    </fill>
    <fill>
      <patternFill patternType="solid">
        <fgColor theme="6" tint="0.39997558519241921"/>
        <bgColor indexed="25"/>
      </patternFill>
    </fill>
    <fill>
      <patternFill patternType="solid">
        <fgColor rgb="FF00206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s>
  <cellStyleXfs count="4">
    <xf numFmtId="0" fontId="0" fillId="0" borderId="0"/>
    <xf numFmtId="0" fontId="1" fillId="0" borderId="0">
      <alignment vertical="top"/>
    </xf>
    <xf numFmtId="0" fontId="2" fillId="0" borderId="0"/>
    <xf numFmtId="0" fontId="1" fillId="0" borderId="0">
      <alignment vertical="top"/>
    </xf>
  </cellStyleXfs>
  <cellXfs count="52">
    <xf numFmtId="0" fontId="0" fillId="0" borderId="0" xfId="0"/>
    <xf numFmtId="0" fontId="3" fillId="2" borderId="0" xfId="1" applyFont="1" applyFill="1" applyAlignment="1">
      <alignment vertical="center"/>
    </xf>
    <xf numFmtId="0" fontId="4" fillId="2" borderId="0" xfId="1" applyFont="1" applyFill="1" applyAlignment="1">
      <alignment vertical="center"/>
    </xf>
    <xf numFmtId="0" fontId="3" fillId="2" borderId="0" xfId="1" applyFont="1" applyFill="1" applyAlignment="1">
      <alignment vertical="center" wrapText="1"/>
    </xf>
    <xf numFmtId="165" fontId="6" fillId="2" borderId="1" xfId="1" applyNumberFormat="1" applyFont="1" applyFill="1" applyBorder="1" applyAlignment="1">
      <alignment horizontal="center" vertical="center" wrapText="1"/>
    </xf>
    <xf numFmtId="0" fontId="9" fillId="2" borderId="0" xfId="1" applyFont="1" applyFill="1" applyAlignment="1">
      <alignment vertical="center"/>
    </xf>
    <xf numFmtId="0" fontId="3" fillId="2" borderId="0" xfId="1" applyFont="1" applyFill="1" applyAlignment="1">
      <alignment horizontal="left" vertical="center"/>
    </xf>
    <xf numFmtId="165" fontId="3" fillId="2" borderId="0" xfId="1" applyNumberFormat="1" applyFont="1" applyFill="1" applyAlignment="1">
      <alignment horizontal="left" vertical="center"/>
    </xf>
    <xf numFmtId="0" fontId="3" fillId="0" borderId="0" xfId="1" applyFont="1" applyAlignment="1">
      <alignment vertical="center" wrapText="1"/>
    </xf>
    <xf numFmtId="0" fontId="4" fillId="2" borderId="1" xfId="1" applyFont="1" applyFill="1" applyBorder="1" applyAlignment="1">
      <alignment vertical="center"/>
    </xf>
    <xf numFmtId="0" fontId="7" fillId="2" borderId="2" xfId="1" applyFont="1" applyFill="1" applyBorder="1" applyAlignment="1">
      <alignment horizontal="left" vertical="center"/>
    </xf>
    <xf numFmtId="0" fontId="7" fillId="2" borderId="1" xfId="1" applyFont="1" applyFill="1" applyBorder="1" applyAlignment="1">
      <alignment horizontal="left" vertical="center"/>
    </xf>
    <xf numFmtId="165" fontId="3" fillId="2" borderId="0" xfId="1" applyNumberFormat="1" applyFont="1" applyFill="1" applyAlignment="1">
      <alignment vertical="center" wrapText="1"/>
    </xf>
    <xf numFmtId="164" fontId="7" fillId="3" borderId="1" xfId="1" applyNumberFormat="1" applyFont="1" applyFill="1" applyBorder="1" applyAlignment="1">
      <alignment horizontal="left" vertical="center" wrapText="1"/>
    </xf>
    <xf numFmtId="165" fontId="7" fillId="3" borderId="1" xfId="1" applyNumberFormat="1" applyFont="1" applyFill="1" applyBorder="1" applyAlignment="1">
      <alignment horizontal="center" vertical="center" wrapText="1"/>
    </xf>
    <xf numFmtId="0" fontId="8" fillId="0" borderId="9" xfId="1" applyFont="1" applyBorder="1" applyAlignment="1">
      <alignment horizontal="center" vertical="center" wrapText="1"/>
    </xf>
    <xf numFmtId="165" fontId="8" fillId="0" borderId="10" xfId="1" applyNumberFormat="1" applyFont="1" applyBorder="1" applyAlignment="1">
      <alignment horizontal="center" vertical="center" wrapText="1"/>
    </xf>
    <xf numFmtId="165" fontId="4" fillId="2" borderId="0" xfId="1" applyNumberFormat="1" applyFont="1" applyFill="1" applyAlignment="1">
      <alignment vertical="center"/>
    </xf>
    <xf numFmtId="0" fontId="7" fillId="3" borderId="3" xfId="1" applyFont="1" applyFill="1" applyBorder="1" applyAlignment="1">
      <alignment horizontal="center" vertical="center" wrapText="1"/>
    </xf>
    <xf numFmtId="0" fontId="7" fillId="3" borderId="1" xfId="1" applyFont="1" applyFill="1" applyBorder="1" applyAlignment="1">
      <alignment horizontal="center" vertical="center" wrapText="1"/>
    </xf>
    <xf numFmtId="0" fontId="15" fillId="3" borderId="2" xfId="1" applyFont="1" applyFill="1" applyBorder="1" applyAlignment="1">
      <alignment horizontal="center" vertical="center" wrapText="1"/>
    </xf>
    <xf numFmtId="0" fontId="7" fillId="3" borderId="2" xfId="1" applyFont="1" applyFill="1" applyBorder="1" applyAlignment="1">
      <alignment horizontal="center" vertical="center" wrapText="1"/>
    </xf>
    <xf numFmtId="0" fontId="4" fillId="2" borderId="5" xfId="1" applyFont="1" applyFill="1" applyBorder="1" applyAlignment="1">
      <alignment vertical="center"/>
    </xf>
    <xf numFmtId="0" fontId="8" fillId="0" borderId="10" xfId="1" applyFont="1" applyBorder="1" applyAlignment="1">
      <alignment horizontal="center" vertical="center" wrapText="1"/>
    </xf>
    <xf numFmtId="3" fontId="7" fillId="3" borderId="1" xfId="1" applyNumberFormat="1" applyFont="1" applyFill="1" applyBorder="1" applyAlignment="1">
      <alignment horizontal="center" vertical="center" wrapText="1"/>
    </xf>
    <xf numFmtId="3" fontId="6" fillId="2" borderId="2" xfId="1" applyNumberFormat="1" applyFont="1" applyFill="1" applyBorder="1" applyAlignment="1">
      <alignment horizontal="center" vertical="center"/>
    </xf>
    <xf numFmtId="166" fontId="3" fillId="2" borderId="0" xfId="1" applyNumberFormat="1" applyFont="1" applyFill="1" applyAlignment="1">
      <alignment vertical="center"/>
    </xf>
    <xf numFmtId="166" fontId="3" fillId="2" borderId="0" xfId="1" applyNumberFormat="1" applyFont="1" applyFill="1" applyAlignment="1">
      <alignment vertical="center" wrapText="1"/>
    </xf>
    <xf numFmtId="3" fontId="3" fillId="2" borderId="0" xfId="1" applyNumberFormat="1" applyFont="1" applyFill="1" applyAlignment="1">
      <alignment horizontal="left" vertical="center"/>
    </xf>
    <xf numFmtId="4" fontId="3" fillId="2" borderId="0" xfId="1" applyNumberFormat="1" applyFont="1" applyFill="1" applyAlignment="1">
      <alignment vertical="center" wrapText="1"/>
    </xf>
    <xf numFmtId="4" fontId="3" fillId="0" borderId="0" xfId="1" applyNumberFormat="1" applyFont="1" applyAlignment="1">
      <alignment vertical="center" wrapText="1"/>
    </xf>
    <xf numFmtId="0" fontId="15" fillId="3" borderId="14" xfId="1" applyFont="1" applyFill="1" applyBorder="1" applyAlignment="1">
      <alignment horizontal="center" vertical="center" wrapText="1"/>
    </xf>
    <xf numFmtId="165" fontId="8" fillId="0" borderId="0" xfId="1" applyNumberFormat="1" applyFont="1" applyAlignment="1">
      <alignment horizontal="center" vertical="center" wrapText="1"/>
    </xf>
    <xf numFmtId="165" fontId="7" fillId="3" borderId="5" xfId="1" applyNumberFormat="1" applyFont="1" applyFill="1" applyBorder="1" applyAlignment="1">
      <alignment horizontal="center" vertical="center" wrapText="1"/>
    </xf>
    <xf numFmtId="165" fontId="7" fillId="3" borderId="7" xfId="1" applyNumberFormat="1" applyFont="1" applyFill="1" applyBorder="1" applyAlignment="1">
      <alignment horizontal="center" vertical="center" wrapText="1"/>
    </xf>
    <xf numFmtId="0" fontId="12" fillId="5" borderId="0" xfId="1" applyFont="1" applyFill="1" applyAlignment="1">
      <alignment horizontal="left" vertical="center" wrapText="1"/>
    </xf>
    <xf numFmtId="0" fontId="8" fillId="6" borderId="5" xfId="1" applyFont="1" applyFill="1" applyBorder="1" applyAlignment="1">
      <alignment horizontal="center" vertical="center"/>
    </xf>
    <xf numFmtId="0" fontId="8" fillId="6" borderId="6" xfId="1" applyFont="1" applyFill="1" applyBorder="1" applyAlignment="1">
      <alignment horizontal="center" vertical="center"/>
    </xf>
    <xf numFmtId="0" fontId="8" fillId="6" borderId="7" xfId="1" applyFont="1" applyFill="1" applyBorder="1" applyAlignment="1">
      <alignment horizontal="center" vertical="center"/>
    </xf>
    <xf numFmtId="4" fontId="10" fillId="2" borderId="5" xfId="1" applyNumberFormat="1" applyFont="1" applyFill="1" applyBorder="1" applyAlignment="1">
      <alignment horizontal="center" vertical="center" wrapText="1"/>
    </xf>
    <xf numFmtId="4" fontId="10" fillId="2" borderId="6" xfId="1" applyNumberFormat="1" applyFont="1" applyFill="1" applyBorder="1" applyAlignment="1">
      <alignment horizontal="center" vertical="center" wrapText="1"/>
    </xf>
    <xf numFmtId="4" fontId="10" fillId="2" borderId="7" xfId="1" applyNumberFormat="1" applyFont="1" applyFill="1" applyBorder="1" applyAlignment="1">
      <alignment horizontal="center" vertical="center" wrapText="1"/>
    </xf>
    <xf numFmtId="0" fontId="7" fillId="4" borderId="9" xfId="1" applyFont="1" applyFill="1" applyBorder="1" applyAlignment="1">
      <alignment horizontal="center" vertical="center" wrapText="1"/>
    </xf>
    <xf numFmtId="0" fontId="7" fillId="4" borderId="11" xfId="1" applyFont="1" applyFill="1" applyBorder="1" applyAlignment="1">
      <alignment horizontal="center" vertical="center" wrapText="1"/>
    </xf>
    <xf numFmtId="0" fontId="7" fillId="4" borderId="4" xfId="1" applyFont="1" applyFill="1" applyBorder="1" applyAlignment="1">
      <alignment horizontal="center" vertical="center" wrapText="1"/>
    </xf>
    <xf numFmtId="0" fontId="7" fillId="4" borderId="12" xfId="1" applyFont="1" applyFill="1" applyBorder="1" applyAlignment="1">
      <alignment horizontal="center" vertical="center" wrapText="1"/>
    </xf>
    <xf numFmtId="0" fontId="7" fillId="4" borderId="8" xfId="1" applyFont="1" applyFill="1" applyBorder="1" applyAlignment="1">
      <alignment horizontal="center" vertical="center" wrapText="1"/>
    </xf>
    <xf numFmtId="0" fontId="7" fillId="4" borderId="13" xfId="1" applyFont="1" applyFill="1" applyBorder="1" applyAlignment="1">
      <alignment horizontal="center" vertical="center" wrapText="1"/>
    </xf>
    <xf numFmtId="0" fontId="7" fillId="3" borderId="5" xfId="1" applyFont="1" applyFill="1" applyBorder="1" applyAlignment="1">
      <alignment horizontal="center" vertical="center" wrapText="1"/>
    </xf>
    <xf numFmtId="0" fontId="7" fillId="3" borderId="7" xfId="1" applyFont="1" applyFill="1" applyBorder="1" applyAlignment="1">
      <alignment horizontal="center" vertical="center" wrapText="1"/>
    </xf>
    <xf numFmtId="165" fontId="6" fillId="2" borderId="5" xfId="1" applyNumberFormat="1" applyFont="1" applyFill="1" applyBorder="1" applyAlignment="1">
      <alignment horizontal="center" vertical="center" wrapText="1"/>
    </xf>
    <xf numFmtId="165" fontId="6" fillId="2" borderId="7" xfId="1" applyNumberFormat="1" applyFont="1" applyFill="1" applyBorder="1" applyAlignment="1">
      <alignment horizontal="center" vertical="center" wrapText="1"/>
    </xf>
  </cellXfs>
  <cellStyles count="4">
    <cellStyle name="Normal" xfId="0" builtinId="0"/>
    <cellStyle name="Normal 6" xfId="2" xr:uid="{00000000-0005-0000-0000-000001000000}"/>
    <cellStyle name="Normal 8" xfId="3" xr:uid="{00000000-0005-0000-0000-000002000000}"/>
    <cellStyle name="Κανονικό 2"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825501</xdr:colOff>
      <xdr:row>0</xdr:row>
      <xdr:rowOff>76201</xdr:rowOff>
    </xdr:from>
    <xdr:to>
      <xdr:col>0</xdr:col>
      <xdr:colOff>2933701</xdr:colOff>
      <xdr:row>0</xdr:row>
      <xdr:rowOff>918479</xdr:rowOff>
    </xdr:to>
    <xdr:pic>
      <xdr:nvPicPr>
        <xdr:cNvPr id="4" name="Picture 3">
          <a:extLst>
            <a:ext uri="{FF2B5EF4-FFF2-40B4-BE49-F238E27FC236}">
              <a16:creationId xmlns:a16="http://schemas.microsoft.com/office/drawing/2014/main" id="{126DD7A5-8D34-4F36-930D-75BA5A16D97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25501" y="76201"/>
          <a:ext cx="2108200" cy="842278"/>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ustomProperty" Target="../customProperty2.bin"/><Relationship Id="rId2" Type="http://schemas.openxmlformats.org/officeDocument/2006/relationships/customProperty" Target="../customProperty1.bin"/><Relationship Id="rId1" Type="http://schemas.openxmlformats.org/officeDocument/2006/relationships/printerSettings" Target="../printerSettings/printerSettings1.bin"/><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applyStyles="1"/>
    <pageSetUpPr fitToPage="1"/>
  </sheetPr>
  <dimension ref="A1:L70"/>
  <sheetViews>
    <sheetView showGridLines="0" tabSelected="1" showOutlineSymbols="0" topLeftCell="A19" zoomScale="75" zoomScaleNormal="75" zoomScaleSheetLayoutView="75" workbookViewId="0">
      <selection activeCell="F43" sqref="F43:G43"/>
    </sheetView>
  </sheetViews>
  <sheetFormatPr defaultRowHeight="20.100000000000001" customHeight="1" x14ac:dyDescent="0.25"/>
  <cols>
    <col min="1" max="2" width="56.7109375" style="2" customWidth="1"/>
    <col min="3" max="3" width="50.7109375" style="2" customWidth="1"/>
    <col min="4" max="4" width="66" style="2" customWidth="1"/>
    <col min="5" max="5" width="50.7109375" style="2" customWidth="1"/>
    <col min="6" max="6" width="36.5703125" style="2" customWidth="1"/>
    <col min="7" max="7" width="25.7109375" style="1" customWidth="1"/>
    <col min="8" max="8" width="9.140625" style="1"/>
    <col min="9" max="9" width="12.5703125" style="1" bestFit="1" customWidth="1"/>
    <col min="10" max="10" width="16.140625" style="1" bestFit="1" customWidth="1"/>
    <col min="11" max="11" width="9.140625" style="1"/>
    <col min="12" max="12" width="12" style="1" bestFit="1" customWidth="1"/>
    <col min="13" max="16384" width="9.140625" style="1"/>
  </cols>
  <sheetData>
    <row r="1" spans="1:10" ht="75" customHeight="1" x14ac:dyDescent="0.25">
      <c r="A1" s="9"/>
      <c r="B1" s="22"/>
      <c r="C1" s="39" t="s">
        <v>0</v>
      </c>
      <c r="D1" s="40"/>
      <c r="E1" s="40"/>
      <c r="F1" s="40"/>
      <c r="G1" s="41"/>
    </row>
    <row r="2" spans="1:10" ht="20.100000000000001" customHeight="1" x14ac:dyDescent="0.25">
      <c r="A2" s="36" t="s">
        <v>1</v>
      </c>
      <c r="B2" s="37"/>
      <c r="C2" s="37"/>
      <c r="D2" s="37"/>
      <c r="E2" s="37"/>
      <c r="F2" s="37"/>
      <c r="G2" s="38"/>
    </row>
    <row r="3" spans="1:10" s="3" customFormat="1" ht="47.25" x14ac:dyDescent="0.25">
      <c r="A3" s="18" t="s">
        <v>2</v>
      </c>
      <c r="B3" s="19" t="s">
        <v>3</v>
      </c>
      <c r="C3" s="19" t="s">
        <v>4</v>
      </c>
      <c r="D3" s="20" t="s">
        <v>5</v>
      </c>
      <c r="E3" s="20" t="s">
        <v>6</v>
      </c>
      <c r="F3" s="31" t="s">
        <v>7</v>
      </c>
      <c r="G3" s="18" t="s">
        <v>8</v>
      </c>
      <c r="H3" s="1"/>
    </row>
    <row r="4" spans="1:10" s="3" customFormat="1" ht="15.75" x14ac:dyDescent="0.25">
      <c r="A4" s="10" t="s">
        <v>9</v>
      </c>
      <c r="B4" s="25">
        <v>1800528</v>
      </c>
      <c r="C4" s="4">
        <v>147614.26999999999</v>
      </c>
      <c r="D4" s="4">
        <v>0</v>
      </c>
      <c r="E4" s="4">
        <v>159283.47</v>
      </c>
      <c r="F4" s="42"/>
      <c r="G4" s="4">
        <f>SUM(C4:E4)</f>
        <v>306897.74</v>
      </c>
      <c r="H4" s="1"/>
    </row>
    <row r="5" spans="1:10" s="3" customFormat="1" ht="15.75" x14ac:dyDescent="0.25">
      <c r="A5" s="10" t="s">
        <v>10</v>
      </c>
      <c r="B5" s="25">
        <v>4180000</v>
      </c>
      <c r="C5" s="4">
        <v>358084.72000000003</v>
      </c>
      <c r="D5" s="4">
        <v>0</v>
      </c>
      <c r="E5" s="4">
        <v>212109.85</v>
      </c>
      <c r="F5" s="44"/>
      <c r="G5" s="4">
        <f>SUM(C5:E5)</f>
        <v>570194.57000000007</v>
      </c>
      <c r="H5" s="1"/>
    </row>
    <row r="6" spans="1:10" s="3" customFormat="1" ht="15.75" x14ac:dyDescent="0.25">
      <c r="A6" s="10" t="s">
        <v>11</v>
      </c>
      <c r="B6" s="25">
        <v>7790000</v>
      </c>
      <c r="C6" s="4">
        <v>1035986.66</v>
      </c>
      <c r="D6" s="4">
        <v>35652.589999999997</v>
      </c>
      <c r="E6" s="4">
        <v>142367.79999999999</v>
      </c>
      <c r="F6" s="44"/>
      <c r="G6" s="4">
        <f>SUM(C6:E6)</f>
        <v>1214007.05</v>
      </c>
      <c r="H6" s="1"/>
    </row>
    <row r="7" spans="1:10" s="3" customFormat="1" ht="15.75" x14ac:dyDescent="0.25">
      <c r="A7" s="10" t="s">
        <v>12</v>
      </c>
      <c r="B7" s="25">
        <v>3620000</v>
      </c>
      <c r="C7" s="4">
        <v>424990.94</v>
      </c>
      <c r="D7" s="4">
        <v>0</v>
      </c>
      <c r="E7" s="4">
        <v>142316.51</v>
      </c>
      <c r="F7" s="44"/>
      <c r="G7" s="4">
        <f t="shared" ref="G7:G9" si="0">SUM(C7:E7)</f>
        <v>567307.44999999995</v>
      </c>
      <c r="H7" s="1"/>
    </row>
    <row r="8" spans="1:10" s="3" customFormat="1" ht="15.75" x14ac:dyDescent="0.25">
      <c r="A8" s="10" t="s">
        <v>13</v>
      </c>
      <c r="B8" s="25">
        <v>640000</v>
      </c>
      <c r="C8" s="4">
        <v>70754.11</v>
      </c>
      <c r="D8" s="4">
        <v>2122.8200000000002</v>
      </c>
      <c r="E8" s="4">
        <v>0</v>
      </c>
      <c r="F8" s="44"/>
      <c r="G8" s="4">
        <f t="shared" si="0"/>
        <v>72876.930000000008</v>
      </c>
      <c r="H8" s="1"/>
    </row>
    <row r="9" spans="1:10" s="3" customFormat="1" ht="15.75" x14ac:dyDescent="0.25">
      <c r="A9" s="10" t="s">
        <v>14</v>
      </c>
      <c r="B9" s="25">
        <v>1330000</v>
      </c>
      <c r="C9" s="4">
        <v>173889.07</v>
      </c>
      <c r="D9" s="4">
        <v>0</v>
      </c>
      <c r="E9" s="4">
        <v>0</v>
      </c>
      <c r="F9" s="44"/>
      <c r="G9" s="4">
        <f t="shared" si="0"/>
        <v>173889.07</v>
      </c>
      <c r="H9" s="1"/>
    </row>
    <row r="10" spans="1:10" s="3" customFormat="1" ht="15.75" x14ac:dyDescent="0.25">
      <c r="A10" s="10" t="s">
        <v>15</v>
      </c>
      <c r="B10" s="25">
        <v>3040000</v>
      </c>
      <c r="C10" s="4">
        <v>579120.79999999993</v>
      </c>
      <c r="D10" s="4">
        <v>0</v>
      </c>
      <c r="E10" s="4">
        <v>0</v>
      </c>
      <c r="F10" s="4">
        <v>186716.56</v>
      </c>
      <c r="G10" s="4">
        <f>SUM(C10:F10)</f>
        <v>765837.35999999987</v>
      </c>
      <c r="H10" s="1"/>
    </row>
    <row r="11" spans="1:10" s="3" customFormat="1" ht="15.75" x14ac:dyDescent="0.25">
      <c r="A11" s="10" t="s">
        <v>16</v>
      </c>
      <c r="B11" s="25">
        <v>1710000</v>
      </c>
      <c r="C11" s="4">
        <v>366856.96000000002</v>
      </c>
      <c r="D11" s="4">
        <v>0</v>
      </c>
      <c r="E11" s="4">
        <v>0</v>
      </c>
      <c r="F11" s="4">
        <v>144753.47</v>
      </c>
      <c r="G11" s="4">
        <f t="shared" ref="G11:G15" si="1">SUM(C11:F11)</f>
        <v>511610.43000000005</v>
      </c>
      <c r="H11" s="1"/>
    </row>
    <row r="12" spans="1:10" s="3" customFormat="1" ht="15.75" x14ac:dyDescent="0.25">
      <c r="A12" s="10" t="s">
        <v>17</v>
      </c>
      <c r="B12" s="25">
        <v>1510000</v>
      </c>
      <c r="C12" s="4">
        <v>326407.32</v>
      </c>
      <c r="D12" s="4">
        <v>0</v>
      </c>
      <c r="E12" s="4">
        <v>0</v>
      </c>
      <c r="F12" s="4">
        <v>189126.65</v>
      </c>
      <c r="G12" s="4">
        <f t="shared" si="1"/>
        <v>515533.97</v>
      </c>
      <c r="H12" s="1"/>
    </row>
    <row r="13" spans="1:10" s="3" customFormat="1" ht="15.75" x14ac:dyDescent="0.25">
      <c r="A13" s="10" t="s">
        <v>18</v>
      </c>
      <c r="B13" s="25">
        <v>350000</v>
      </c>
      <c r="C13" s="4">
        <v>61007.519999999997</v>
      </c>
      <c r="D13" s="4">
        <v>0</v>
      </c>
      <c r="E13" s="4">
        <v>0</v>
      </c>
      <c r="F13" s="4">
        <v>168983.35</v>
      </c>
      <c r="G13" s="4">
        <f t="shared" si="1"/>
        <v>229990.87</v>
      </c>
      <c r="H13" s="1"/>
    </row>
    <row r="14" spans="1:10" s="3" customFormat="1" ht="15.75" x14ac:dyDescent="0.25">
      <c r="A14" s="10" t="s">
        <v>19</v>
      </c>
      <c r="B14" s="25">
        <v>450000</v>
      </c>
      <c r="C14" s="4">
        <v>45038.22</v>
      </c>
      <c r="D14" s="4">
        <v>0</v>
      </c>
      <c r="E14" s="4">
        <v>0</v>
      </c>
      <c r="F14" s="4">
        <v>152848.42000000001</v>
      </c>
      <c r="G14" s="4">
        <f t="shared" si="1"/>
        <v>197886.64</v>
      </c>
      <c r="H14" s="1"/>
    </row>
    <row r="15" spans="1:10" s="3" customFormat="1" ht="15.75" x14ac:dyDescent="0.25">
      <c r="A15" s="11" t="s">
        <v>20</v>
      </c>
      <c r="B15" s="25">
        <v>1180000</v>
      </c>
      <c r="C15" s="4">
        <v>165197.58000000002</v>
      </c>
      <c r="D15" s="4">
        <v>0</v>
      </c>
      <c r="E15" s="4">
        <v>232620.52</v>
      </c>
      <c r="F15" s="4">
        <v>172944.71</v>
      </c>
      <c r="G15" s="4">
        <f t="shared" si="1"/>
        <v>570762.80999999994</v>
      </c>
      <c r="H15" s="1"/>
      <c r="J15" s="29"/>
    </row>
    <row r="16" spans="1:10" s="3" customFormat="1" ht="15.75" x14ac:dyDescent="0.25">
      <c r="A16" s="13" t="s">
        <v>21</v>
      </c>
      <c r="B16" s="24">
        <f>SUM(B4:B15)</f>
        <v>27600528</v>
      </c>
      <c r="C16" s="14">
        <f t="shared" ref="C16:G16" si="2">SUM(C4:C15)</f>
        <v>3754948.17</v>
      </c>
      <c r="D16" s="14">
        <f t="shared" si="2"/>
        <v>37775.409999999996</v>
      </c>
      <c r="E16" s="14">
        <f t="shared" si="2"/>
        <v>888698.15</v>
      </c>
      <c r="F16" s="14"/>
      <c r="G16" s="14">
        <f t="shared" si="2"/>
        <v>5696794.8899999997</v>
      </c>
      <c r="H16" s="1"/>
      <c r="I16" s="27"/>
      <c r="J16" s="29"/>
    </row>
    <row r="17" spans="1:12" s="8" customFormat="1" ht="15" customHeight="1" x14ac:dyDescent="0.25">
      <c r="A17" s="15"/>
      <c r="B17" s="23"/>
      <c r="C17" s="16"/>
      <c r="D17" s="16"/>
      <c r="E17" s="16"/>
      <c r="F17" s="32"/>
      <c r="H17" s="3"/>
      <c r="I17" s="3"/>
      <c r="J17" s="30"/>
    </row>
    <row r="18" spans="1:12" ht="20.100000000000001" customHeight="1" x14ac:dyDescent="0.25">
      <c r="A18" s="36" t="s">
        <v>22</v>
      </c>
      <c r="B18" s="37"/>
      <c r="C18" s="37"/>
      <c r="D18" s="37"/>
      <c r="E18" s="37"/>
      <c r="F18" s="37"/>
      <c r="G18" s="38"/>
    </row>
    <row r="19" spans="1:12" s="3" customFormat="1" ht="47.25" x14ac:dyDescent="0.25">
      <c r="A19" s="18" t="s">
        <v>2</v>
      </c>
      <c r="B19" s="19" t="s">
        <v>23</v>
      </c>
      <c r="C19" s="19" t="s">
        <v>24</v>
      </c>
      <c r="D19" s="20" t="s">
        <v>5</v>
      </c>
      <c r="E19" s="20" t="s">
        <v>6</v>
      </c>
      <c r="F19" s="42"/>
      <c r="G19" s="18" t="s">
        <v>25</v>
      </c>
      <c r="H19" s="1"/>
    </row>
    <row r="20" spans="1:12" s="3" customFormat="1" ht="15.75" x14ac:dyDescent="0.25">
      <c r="A20" s="10" t="s">
        <v>9</v>
      </c>
      <c r="B20" s="25">
        <v>1629880</v>
      </c>
      <c r="C20" s="4">
        <v>133623.79999999999</v>
      </c>
      <c r="D20" s="4">
        <v>13675.839999999982</v>
      </c>
      <c r="E20" s="4">
        <v>0</v>
      </c>
      <c r="F20" s="44"/>
      <c r="G20" s="4">
        <f t="shared" ref="G20:G31" si="3">SUM(C20:E20)</f>
        <v>147299.63999999996</v>
      </c>
      <c r="H20" s="1"/>
      <c r="J20" s="12"/>
    </row>
    <row r="21" spans="1:12" s="3" customFormat="1" ht="15.75" x14ac:dyDescent="0.25">
      <c r="A21" s="10" t="s">
        <v>10</v>
      </c>
      <c r="B21" s="25">
        <v>5336193</v>
      </c>
      <c r="C21" s="4">
        <v>457131.46</v>
      </c>
      <c r="D21" s="4">
        <v>67909.679999999993</v>
      </c>
      <c r="E21" s="4">
        <v>0</v>
      </c>
      <c r="F21" s="44"/>
      <c r="G21" s="4">
        <f t="shared" si="3"/>
        <v>525041.14</v>
      </c>
      <c r="H21" s="1"/>
      <c r="J21" s="12"/>
    </row>
    <row r="22" spans="1:12" s="3" customFormat="1" ht="15.75" x14ac:dyDescent="0.25">
      <c r="A22" s="10" t="s">
        <v>11</v>
      </c>
      <c r="B22" s="25">
        <v>8974934</v>
      </c>
      <c r="C22" s="4">
        <v>1193570.08</v>
      </c>
      <c r="D22" s="4">
        <v>0</v>
      </c>
      <c r="E22" s="4">
        <v>0</v>
      </c>
      <c r="F22" s="44"/>
      <c r="G22" s="4">
        <f t="shared" si="3"/>
        <v>1193570.08</v>
      </c>
      <c r="H22" s="1"/>
      <c r="J22" s="12"/>
    </row>
    <row r="23" spans="1:12" s="3" customFormat="1" ht="15.75" x14ac:dyDescent="0.25">
      <c r="A23" s="10" t="s">
        <v>12</v>
      </c>
      <c r="B23" s="25">
        <v>3527808</v>
      </c>
      <c r="C23" s="4">
        <v>414167.59</v>
      </c>
      <c r="D23" s="4">
        <v>10634.02</v>
      </c>
      <c r="E23" s="4">
        <v>0</v>
      </c>
      <c r="F23" s="44"/>
      <c r="G23" s="4">
        <f t="shared" si="3"/>
        <v>424801.61000000004</v>
      </c>
      <c r="H23" s="1"/>
      <c r="J23" s="12"/>
    </row>
    <row r="24" spans="1:12" s="3" customFormat="1" ht="15.75" x14ac:dyDescent="0.25">
      <c r="A24" s="10" t="s">
        <v>13</v>
      </c>
      <c r="B24" s="25">
        <v>708544</v>
      </c>
      <c r="C24" s="4">
        <v>78331.75</v>
      </c>
      <c r="D24" s="4">
        <v>0</v>
      </c>
      <c r="E24" s="4">
        <v>469019.2</v>
      </c>
      <c r="F24" s="44"/>
      <c r="G24" s="4">
        <f t="shared" si="3"/>
        <v>547350.94999999995</v>
      </c>
      <c r="H24" s="1"/>
      <c r="J24" s="12"/>
    </row>
    <row r="25" spans="1:12" s="3" customFormat="1" ht="15.75" x14ac:dyDescent="0.25">
      <c r="A25" s="10" t="s">
        <v>14</v>
      </c>
      <c r="B25" s="25">
        <v>1324534</v>
      </c>
      <c r="C25" s="4">
        <v>173173.97</v>
      </c>
      <c r="D25" s="4">
        <v>703.25</v>
      </c>
      <c r="E25" s="4">
        <v>819650.95</v>
      </c>
      <c r="F25" s="44"/>
      <c r="G25" s="4">
        <f t="shared" si="3"/>
        <v>993528.16999999993</v>
      </c>
      <c r="H25" s="1"/>
      <c r="J25" s="12"/>
    </row>
    <row r="26" spans="1:12" s="3" customFormat="1" ht="15.75" x14ac:dyDescent="0.25">
      <c r="A26" s="10" t="s">
        <v>15</v>
      </c>
      <c r="B26" s="25">
        <v>2618339</v>
      </c>
      <c r="C26" s="4">
        <v>498793.03</v>
      </c>
      <c r="D26" s="4">
        <v>79320.010000000009</v>
      </c>
      <c r="E26" s="4">
        <v>1399000.73</v>
      </c>
      <c r="F26" s="44"/>
      <c r="G26" s="4">
        <f t="shared" si="3"/>
        <v>1977113.77</v>
      </c>
      <c r="H26" s="1"/>
      <c r="J26" s="12"/>
    </row>
    <row r="27" spans="1:12" s="3" customFormat="1" ht="15.75" x14ac:dyDescent="0.25">
      <c r="A27" s="10" t="s">
        <v>16</v>
      </c>
      <c r="B27" s="25">
        <v>1707620</v>
      </c>
      <c r="C27" s="4">
        <v>366348.04</v>
      </c>
      <c r="D27" s="4">
        <v>504.51000000000931</v>
      </c>
      <c r="E27" s="4">
        <v>576250.94999999995</v>
      </c>
      <c r="F27" s="44"/>
      <c r="G27" s="4">
        <f t="shared" si="3"/>
        <v>943103.5</v>
      </c>
      <c r="H27" s="1"/>
    </row>
    <row r="28" spans="1:12" s="3" customFormat="1" ht="15.75" x14ac:dyDescent="0.25">
      <c r="A28" s="10" t="s">
        <v>17</v>
      </c>
      <c r="B28" s="25">
        <v>286928</v>
      </c>
      <c r="C28" s="4">
        <v>62020.22</v>
      </c>
      <c r="D28" s="4">
        <v>261307.83000000002</v>
      </c>
      <c r="E28" s="4">
        <v>2849864.04</v>
      </c>
      <c r="F28" s="44"/>
      <c r="G28" s="4">
        <f t="shared" si="3"/>
        <v>3173192.09</v>
      </c>
      <c r="H28" s="1"/>
      <c r="L28" s="12"/>
    </row>
    <row r="29" spans="1:12" s="3" customFormat="1" ht="15.75" x14ac:dyDescent="0.25">
      <c r="A29" s="10" t="s">
        <v>18</v>
      </c>
      <c r="B29" s="25">
        <v>178887</v>
      </c>
      <c r="C29" s="4">
        <v>31180.94</v>
      </c>
      <c r="D29" s="4">
        <v>29436.23</v>
      </c>
      <c r="E29" s="4">
        <v>987943.34</v>
      </c>
      <c r="F29" s="44"/>
      <c r="G29" s="4">
        <f t="shared" si="3"/>
        <v>1048560.51</v>
      </c>
      <c r="H29" s="1"/>
      <c r="J29" s="12"/>
    </row>
    <row r="30" spans="1:12" s="3" customFormat="1" ht="15.75" x14ac:dyDescent="0.25">
      <c r="A30" s="10" t="s">
        <v>19</v>
      </c>
      <c r="B30" s="25">
        <v>356164</v>
      </c>
      <c r="C30" s="4">
        <v>35647.440000000002</v>
      </c>
      <c r="D30" s="4">
        <v>9209.0500000000029</v>
      </c>
      <c r="E30" s="4">
        <v>736527.82</v>
      </c>
      <c r="F30" s="44"/>
      <c r="G30" s="4">
        <f t="shared" si="3"/>
        <v>781384.30999999994</v>
      </c>
      <c r="H30" s="1"/>
    </row>
    <row r="31" spans="1:12" s="3" customFormat="1" ht="15.75" x14ac:dyDescent="0.25">
      <c r="A31" s="11" t="s">
        <v>20</v>
      </c>
      <c r="B31" s="25">
        <v>933711</v>
      </c>
      <c r="C31" s="4">
        <v>130718.12</v>
      </c>
      <c r="D31" s="4">
        <v>33954.350000000006</v>
      </c>
      <c r="E31" s="4">
        <v>0</v>
      </c>
      <c r="F31" s="44"/>
      <c r="G31" s="4">
        <f t="shared" si="3"/>
        <v>164672.47</v>
      </c>
      <c r="H31" s="1"/>
    </row>
    <row r="32" spans="1:12" s="3" customFormat="1" ht="15.75" x14ac:dyDescent="0.25">
      <c r="A32" s="13" t="s">
        <v>21</v>
      </c>
      <c r="B32" s="24">
        <f>SUM(B20:B31)</f>
        <v>27583542</v>
      </c>
      <c r="C32" s="14">
        <f t="shared" ref="C32" si="4">SUM(C20:C31)</f>
        <v>3574706.4400000009</v>
      </c>
      <c r="D32" s="14">
        <f t="shared" ref="D32" si="5">SUM(D20:D31)</f>
        <v>506654.77</v>
      </c>
      <c r="E32" s="14">
        <f t="shared" ref="E32" si="6">SUM(E20:E31)</f>
        <v>7838257.0300000003</v>
      </c>
      <c r="F32" s="46"/>
      <c r="G32" s="14">
        <f t="shared" ref="G32" si="7">SUM(G20:G31)</f>
        <v>11919618.24</v>
      </c>
      <c r="H32" s="1"/>
      <c r="I32" s="27"/>
    </row>
    <row r="33" spans="1:8" s="8" customFormat="1" ht="15" customHeight="1" x14ac:dyDescent="0.25">
      <c r="A33" s="1"/>
      <c r="B33" s="1"/>
      <c r="C33" s="1"/>
      <c r="D33" s="1"/>
      <c r="E33" s="1"/>
      <c r="F33" s="1"/>
    </row>
    <row r="34" spans="1:8" ht="20.100000000000001" customHeight="1" x14ac:dyDescent="0.25">
      <c r="A34" s="36" t="s">
        <v>26</v>
      </c>
      <c r="B34" s="37"/>
      <c r="C34" s="37"/>
      <c r="D34" s="37"/>
      <c r="E34" s="37"/>
      <c r="F34" s="37"/>
      <c r="G34" s="38"/>
    </row>
    <row r="35" spans="1:8" s="3" customFormat="1" ht="50.1" customHeight="1" x14ac:dyDescent="0.25">
      <c r="A35" s="18" t="s">
        <v>2</v>
      </c>
      <c r="B35" s="42"/>
      <c r="C35" s="43"/>
      <c r="D35" s="21" t="s">
        <v>8</v>
      </c>
      <c r="E35" s="21" t="s">
        <v>25</v>
      </c>
      <c r="F35" s="48" t="s">
        <v>27</v>
      </c>
      <c r="G35" s="49"/>
      <c r="H35" s="1"/>
    </row>
    <row r="36" spans="1:8" s="3" customFormat="1" ht="15.75" x14ac:dyDescent="0.25">
      <c r="A36" s="10" t="s">
        <v>9</v>
      </c>
      <c r="B36" s="44"/>
      <c r="C36" s="45"/>
      <c r="D36" s="4">
        <f>G4</f>
        <v>306897.74</v>
      </c>
      <c r="E36" s="4">
        <f>G20</f>
        <v>147299.63999999996</v>
      </c>
      <c r="F36" s="50">
        <f t="shared" ref="F36:F47" si="8">E36-D36</f>
        <v>-159598.10000000003</v>
      </c>
      <c r="G36" s="51"/>
      <c r="H36" s="1"/>
    </row>
    <row r="37" spans="1:8" s="3" customFormat="1" ht="15.75" x14ac:dyDescent="0.25">
      <c r="A37" s="10" t="s">
        <v>10</v>
      </c>
      <c r="B37" s="44"/>
      <c r="C37" s="45"/>
      <c r="D37" s="4">
        <f>G5</f>
        <v>570194.57000000007</v>
      </c>
      <c r="E37" s="4">
        <f>G21</f>
        <v>525041.14</v>
      </c>
      <c r="F37" s="50">
        <f t="shared" si="8"/>
        <v>-45153.430000000051</v>
      </c>
      <c r="G37" s="51"/>
      <c r="H37" s="1"/>
    </row>
    <row r="38" spans="1:8" s="3" customFormat="1" ht="15.75" x14ac:dyDescent="0.25">
      <c r="A38" s="10" t="s">
        <v>11</v>
      </c>
      <c r="B38" s="44"/>
      <c r="C38" s="45"/>
      <c r="D38" s="4">
        <f>G6</f>
        <v>1214007.05</v>
      </c>
      <c r="E38" s="4">
        <f>G22</f>
        <v>1193570.08</v>
      </c>
      <c r="F38" s="50">
        <f t="shared" si="8"/>
        <v>-20436.969999999972</v>
      </c>
      <c r="G38" s="51"/>
      <c r="H38" s="1"/>
    </row>
    <row r="39" spans="1:8" s="3" customFormat="1" ht="15.75" x14ac:dyDescent="0.25">
      <c r="A39" s="10" t="s">
        <v>12</v>
      </c>
      <c r="B39" s="44"/>
      <c r="C39" s="45"/>
      <c r="D39" s="4">
        <f t="shared" ref="D39:D47" si="9">G7</f>
        <v>567307.44999999995</v>
      </c>
      <c r="E39" s="4">
        <f t="shared" ref="E39:E47" si="10">G23</f>
        <v>424801.61000000004</v>
      </c>
      <c r="F39" s="50">
        <f t="shared" si="8"/>
        <v>-142505.83999999991</v>
      </c>
      <c r="G39" s="51"/>
      <c r="H39" s="1"/>
    </row>
    <row r="40" spans="1:8" s="3" customFormat="1" ht="15.75" x14ac:dyDescent="0.25">
      <c r="A40" s="10" t="s">
        <v>13</v>
      </c>
      <c r="B40" s="44"/>
      <c r="C40" s="45"/>
      <c r="D40" s="4">
        <f t="shared" si="9"/>
        <v>72876.930000000008</v>
      </c>
      <c r="E40" s="4">
        <f t="shared" si="10"/>
        <v>547350.94999999995</v>
      </c>
      <c r="F40" s="50">
        <f t="shared" si="8"/>
        <v>474474.01999999996</v>
      </c>
      <c r="G40" s="51"/>
      <c r="H40" s="1"/>
    </row>
    <row r="41" spans="1:8" s="3" customFormat="1" ht="15.75" x14ac:dyDescent="0.25">
      <c r="A41" s="10" t="s">
        <v>14</v>
      </c>
      <c r="B41" s="44"/>
      <c r="C41" s="45"/>
      <c r="D41" s="4">
        <f t="shared" si="9"/>
        <v>173889.07</v>
      </c>
      <c r="E41" s="4">
        <f t="shared" si="10"/>
        <v>993528.16999999993</v>
      </c>
      <c r="F41" s="50">
        <f t="shared" si="8"/>
        <v>819639.09999999986</v>
      </c>
      <c r="G41" s="51"/>
      <c r="H41" s="1"/>
    </row>
    <row r="42" spans="1:8" s="3" customFormat="1" ht="15.75" x14ac:dyDescent="0.25">
      <c r="A42" s="10" t="s">
        <v>15</v>
      </c>
      <c r="B42" s="44"/>
      <c r="C42" s="45"/>
      <c r="D42" s="4">
        <f t="shared" si="9"/>
        <v>765837.35999999987</v>
      </c>
      <c r="E42" s="4">
        <f t="shared" si="10"/>
        <v>1977113.77</v>
      </c>
      <c r="F42" s="50">
        <f t="shared" si="8"/>
        <v>1211276.4100000001</v>
      </c>
      <c r="G42" s="51"/>
      <c r="H42" s="1"/>
    </row>
    <row r="43" spans="1:8" s="3" customFormat="1" ht="15.75" x14ac:dyDescent="0.25">
      <c r="A43" s="10" t="s">
        <v>16</v>
      </c>
      <c r="B43" s="44"/>
      <c r="C43" s="45"/>
      <c r="D43" s="4">
        <f t="shared" si="9"/>
        <v>511610.43000000005</v>
      </c>
      <c r="E43" s="4">
        <f t="shared" si="10"/>
        <v>943103.5</v>
      </c>
      <c r="F43" s="50">
        <f t="shared" si="8"/>
        <v>431493.06999999995</v>
      </c>
      <c r="G43" s="51"/>
      <c r="H43" s="1"/>
    </row>
    <row r="44" spans="1:8" s="3" customFormat="1" ht="15.75" x14ac:dyDescent="0.25">
      <c r="A44" s="10" t="s">
        <v>17</v>
      </c>
      <c r="B44" s="44"/>
      <c r="C44" s="45"/>
      <c r="D44" s="4">
        <f t="shared" si="9"/>
        <v>515533.97</v>
      </c>
      <c r="E44" s="4">
        <f t="shared" si="10"/>
        <v>3173192.09</v>
      </c>
      <c r="F44" s="50">
        <f t="shared" si="8"/>
        <v>2657658.12</v>
      </c>
      <c r="G44" s="51"/>
      <c r="H44" s="1"/>
    </row>
    <row r="45" spans="1:8" s="3" customFormat="1" ht="15.75" x14ac:dyDescent="0.25">
      <c r="A45" s="10" t="s">
        <v>18</v>
      </c>
      <c r="B45" s="44"/>
      <c r="C45" s="45"/>
      <c r="D45" s="4">
        <f t="shared" si="9"/>
        <v>229990.87</v>
      </c>
      <c r="E45" s="4">
        <f t="shared" si="10"/>
        <v>1048560.51</v>
      </c>
      <c r="F45" s="50">
        <f t="shared" si="8"/>
        <v>818569.64</v>
      </c>
      <c r="G45" s="51"/>
      <c r="H45" s="1"/>
    </row>
    <row r="46" spans="1:8" s="3" customFormat="1" ht="15.75" x14ac:dyDescent="0.25">
      <c r="A46" s="10" t="s">
        <v>19</v>
      </c>
      <c r="B46" s="44"/>
      <c r="C46" s="45"/>
      <c r="D46" s="4">
        <f t="shared" si="9"/>
        <v>197886.64</v>
      </c>
      <c r="E46" s="4">
        <f t="shared" si="10"/>
        <v>781384.30999999994</v>
      </c>
      <c r="F46" s="50">
        <f t="shared" si="8"/>
        <v>583497.66999999993</v>
      </c>
      <c r="G46" s="51"/>
      <c r="H46" s="1"/>
    </row>
    <row r="47" spans="1:8" s="3" customFormat="1" ht="15.75" x14ac:dyDescent="0.25">
      <c r="A47" s="11" t="s">
        <v>20</v>
      </c>
      <c r="B47" s="44"/>
      <c r="C47" s="45"/>
      <c r="D47" s="4">
        <f t="shared" si="9"/>
        <v>570762.80999999994</v>
      </c>
      <c r="E47" s="4">
        <f t="shared" si="10"/>
        <v>164672.47</v>
      </c>
      <c r="F47" s="50">
        <f t="shared" si="8"/>
        <v>-406090.33999999997</v>
      </c>
      <c r="G47" s="51"/>
      <c r="H47" s="1"/>
    </row>
    <row r="48" spans="1:8" s="3" customFormat="1" ht="15.75" x14ac:dyDescent="0.25">
      <c r="A48" s="13" t="s">
        <v>21</v>
      </c>
      <c r="B48" s="46"/>
      <c r="C48" s="47"/>
      <c r="D48" s="14">
        <f>SUM(D36:D47)</f>
        <v>5696794.8899999997</v>
      </c>
      <c r="E48" s="14">
        <f>SUM(E36:E47)</f>
        <v>11919618.24</v>
      </c>
      <c r="F48" s="33">
        <f>SUM(F36:G47)</f>
        <v>6222823.3499999996</v>
      </c>
      <c r="G48" s="34"/>
      <c r="H48" s="1"/>
    </row>
    <row r="49" spans="1:7" s="8" customFormat="1" ht="15" customHeight="1" x14ac:dyDescent="0.25">
      <c r="A49" s="1"/>
      <c r="B49" s="1"/>
      <c r="C49" s="1"/>
      <c r="D49" s="1"/>
      <c r="E49" s="1"/>
      <c r="F49" s="1"/>
    </row>
    <row r="50" spans="1:7" s="2" customFormat="1" ht="39.950000000000003" customHeight="1" x14ac:dyDescent="0.25">
      <c r="A50" s="35" t="s">
        <v>28</v>
      </c>
      <c r="B50" s="35"/>
      <c r="C50" s="35"/>
      <c r="D50" s="35"/>
      <c r="E50" s="35"/>
      <c r="F50" s="35"/>
      <c r="G50" s="35"/>
    </row>
    <row r="51" spans="1:7" s="2" customFormat="1" ht="20.100000000000001" customHeight="1" x14ac:dyDescent="0.25">
      <c r="A51" s="1"/>
      <c r="B51" s="1"/>
      <c r="C51" s="1"/>
      <c r="D51" s="1"/>
      <c r="E51" s="1"/>
      <c r="F51" s="1"/>
    </row>
    <row r="52" spans="1:7" s="2" customFormat="1" ht="20.100000000000001" customHeight="1" x14ac:dyDescent="0.25">
      <c r="A52" s="1"/>
      <c r="B52" s="1"/>
      <c r="C52" s="1"/>
      <c r="D52" s="26"/>
      <c r="E52" s="1"/>
      <c r="F52" s="1"/>
      <c r="G52" s="17"/>
    </row>
    <row r="53" spans="1:7" s="5" customFormat="1" ht="20.100000000000001" customHeight="1" x14ac:dyDescent="0.25">
      <c r="A53" s="6"/>
      <c r="B53" s="6"/>
      <c r="C53" s="6"/>
      <c r="D53" s="6"/>
      <c r="E53" s="6"/>
      <c r="F53" s="6"/>
    </row>
    <row r="54" spans="1:7" s="5" customFormat="1" ht="19.5" customHeight="1" x14ac:dyDescent="0.25">
      <c r="A54" s="6"/>
      <c r="B54" s="28"/>
      <c r="C54" s="6"/>
      <c r="D54" s="6"/>
      <c r="E54" s="6"/>
      <c r="F54" s="6"/>
    </row>
    <row r="55" spans="1:7" s="5" customFormat="1" ht="20.100000000000001" customHeight="1" x14ac:dyDescent="0.25">
      <c r="A55" s="6"/>
      <c r="B55" s="28"/>
      <c r="C55" s="6"/>
      <c r="D55" s="6"/>
      <c r="E55" s="6"/>
      <c r="F55" s="6"/>
    </row>
    <row r="56" spans="1:7" s="5" customFormat="1" ht="20.100000000000001" customHeight="1" x14ac:dyDescent="0.25">
      <c r="A56" s="6"/>
      <c r="B56" s="28"/>
      <c r="C56" s="6"/>
      <c r="D56" s="6"/>
      <c r="E56" s="6"/>
      <c r="F56" s="6"/>
    </row>
    <row r="57" spans="1:7" s="5" customFormat="1" ht="20.100000000000001" customHeight="1" x14ac:dyDescent="0.25">
      <c r="A57" s="6"/>
      <c r="B57" s="6"/>
      <c r="C57" s="6"/>
      <c r="D57" s="6"/>
      <c r="E57" s="6"/>
      <c r="F57" s="6"/>
    </row>
    <row r="58" spans="1:7" s="5" customFormat="1" ht="20.100000000000001" customHeight="1" x14ac:dyDescent="0.25">
      <c r="A58" s="6"/>
      <c r="B58" s="6"/>
      <c r="C58" s="6"/>
      <c r="D58" s="6"/>
      <c r="E58" s="6"/>
      <c r="F58" s="6"/>
    </row>
    <row r="59" spans="1:7" s="5" customFormat="1" ht="20.100000000000001" customHeight="1" x14ac:dyDescent="0.25">
      <c r="A59" s="6"/>
      <c r="B59" s="6"/>
      <c r="C59" s="6"/>
      <c r="D59" s="6"/>
      <c r="E59" s="6"/>
      <c r="F59" s="6"/>
    </row>
    <row r="60" spans="1:7" s="5" customFormat="1" ht="20.100000000000001" customHeight="1" x14ac:dyDescent="0.25">
      <c r="A60" s="6"/>
      <c r="B60" s="6"/>
      <c r="C60" s="6"/>
      <c r="D60" s="6"/>
      <c r="E60" s="6"/>
      <c r="F60" s="6"/>
    </row>
    <row r="61" spans="1:7" s="5" customFormat="1" ht="20.100000000000001" customHeight="1" x14ac:dyDescent="0.25">
      <c r="A61" s="1"/>
      <c r="B61" s="1"/>
      <c r="C61" s="1"/>
      <c r="D61" s="1"/>
      <c r="E61" s="1"/>
      <c r="F61" s="1"/>
    </row>
    <row r="62" spans="1:7" s="5" customFormat="1" ht="20.100000000000001" customHeight="1" x14ac:dyDescent="0.25">
      <c r="A62" s="1"/>
      <c r="B62" s="1"/>
      <c r="C62" s="1"/>
      <c r="D62" s="1"/>
      <c r="E62" s="1"/>
      <c r="F62" s="1"/>
    </row>
    <row r="63" spans="1:7" s="5" customFormat="1" ht="20.100000000000001" customHeight="1" x14ac:dyDescent="0.25">
      <c r="A63" s="1"/>
      <c r="B63" s="1"/>
      <c r="C63" s="1"/>
      <c r="D63" s="1"/>
      <c r="E63" s="1"/>
      <c r="F63" s="1"/>
    </row>
    <row r="64" spans="1:7" s="5" customFormat="1" ht="20.100000000000001" customHeight="1" x14ac:dyDescent="0.25">
      <c r="A64" s="1"/>
      <c r="B64" s="1"/>
      <c r="C64" s="1"/>
      <c r="D64" s="1"/>
      <c r="E64" s="1"/>
      <c r="F64" s="1"/>
    </row>
    <row r="65" spans="1:6" s="5" customFormat="1" ht="20.100000000000001" customHeight="1" x14ac:dyDescent="0.25">
      <c r="A65" s="6"/>
      <c r="B65" s="6"/>
      <c r="C65" s="6"/>
      <c r="D65" s="7"/>
      <c r="E65" s="6"/>
      <c r="F65" s="6"/>
    </row>
    <row r="66" spans="1:6" s="5" customFormat="1" ht="20.100000000000001" customHeight="1" x14ac:dyDescent="0.25">
      <c r="A66" s="6"/>
      <c r="B66" s="6"/>
      <c r="C66" s="6"/>
      <c r="D66" s="6"/>
      <c r="E66" s="6"/>
      <c r="F66" s="6"/>
    </row>
    <row r="67" spans="1:6" s="5" customFormat="1" ht="20.100000000000001" customHeight="1" x14ac:dyDescent="0.25">
      <c r="A67" s="6"/>
      <c r="B67" s="6"/>
      <c r="C67" s="6"/>
      <c r="D67" s="6"/>
      <c r="E67" s="6"/>
      <c r="F67" s="6"/>
    </row>
    <row r="68" spans="1:6" s="2" customFormat="1" ht="20.100000000000001" customHeight="1" x14ac:dyDescent="0.25">
      <c r="A68" s="1"/>
      <c r="B68" s="1"/>
      <c r="C68" s="1"/>
      <c r="D68" s="1"/>
      <c r="E68" s="1"/>
      <c r="F68" s="1"/>
    </row>
    <row r="69" spans="1:6" ht="20.100000000000001" customHeight="1" x14ac:dyDescent="0.25">
      <c r="A69" s="1"/>
      <c r="B69" s="1"/>
      <c r="C69" s="1"/>
      <c r="D69" s="1"/>
      <c r="E69" s="1"/>
      <c r="F69" s="1"/>
    </row>
    <row r="70" spans="1:6" ht="20.100000000000001" customHeight="1" x14ac:dyDescent="0.25">
      <c r="A70" s="1"/>
      <c r="B70" s="1"/>
      <c r="C70" s="1"/>
      <c r="D70" s="1"/>
      <c r="E70" s="1"/>
      <c r="F70" s="1"/>
    </row>
  </sheetData>
  <mergeCells count="22">
    <mergeCell ref="F19:F32"/>
    <mergeCell ref="F44:G44"/>
    <mergeCell ref="F45:G45"/>
    <mergeCell ref="F46:G46"/>
    <mergeCell ref="F47:G47"/>
    <mergeCell ref="F43:G43"/>
    <mergeCell ref="F48:G48"/>
    <mergeCell ref="A50:G50"/>
    <mergeCell ref="A34:G34"/>
    <mergeCell ref="A18:G18"/>
    <mergeCell ref="C1:G1"/>
    <mergeCell ref="A2:G2"/>
    <mergeCell ref="B35:C48"/>
    <mergeCell ref="F4:F9"/>
    <mergeCell ref="F35:G35"/>
    <mergeCell ref="F36:G36"/>
    <mergeCell ref="F37:G37"/>
    <mergeCell ref="F38:G38"/>
    <mergeCell ref="F39:G39"/>
    <mergeCell ref="F40:G40"/>
    <mergeCell ref="F41:G41"/>
    <mergeCell ref="F42:G42"/>
  </mergeCells>
  <printOptions horizontalCentered="1" verticalCentered="1"/>
  <pageMargins left="0.19685039370078741" right="0.19685039370078741" top="0.19685039370078741" bottom="0.19685039370078741" header="0" footer="0"/>
  <pageSetup paperSize="9" scale="34" orientation="portrait" r:id="rId1"/>
  <headerFooter alignWithMargins="0"/>
  <customProperties>
    <customPr name="_pios_id" r:id="rId2"/>
    <customPr name="EpmWorksheetKeyString_GUID" r:id="rId3"/>
  </customProperties>
  <ignoredErrors>
    <ignoredError sqref="G4:G6 G20:G22 G7:G9 G23:G26 G27:G31 G10:G15" formulaRange="1"/>
  </ignoredErrors>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2022 - Op. Gas Account</vt:lpstr>
      <vt:lpstr>'2022 - Op. Gas Account'!Print_Area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n.botis@DESFA.GR</dc:creator>
  <cp:keywords/>
  <dc:description/>
  <cp:lastModifiedBy>Nikos Botis</cp:lastModifiedBy>
  <cp:revision/>
  <dcterms:created xsi:type="dcterms:W3CDTF">2015-06-18T07:56:57Z</dcterms:created>
  <dcterms:modified xsi:type="dcterms:W3CDTF">2023-05-04T08:34:01Z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af40f06a-d9e3-42b2-8ff1-11e243fd4303</vt:lpwstr>
  </property>
</Properties>
</file>