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Προγράμματα/2023/"/>
    </mc:Choice>
  </mc:AlternateContent>
  <xr:revisionPtr revIDLastSave="354" documentId="13_ncr:1_{8388A717-1BCD-4CCE-9943-34FDD3F32CA1}" xr6:coauthVersionLast="47" xr6:coauthVersionMax="47" xr10:uidLastSave="{A01A741A-EA9E-4C6E-8BFA-C4621307E339}"/>
  <bookViews>
    <workbookView xWindow="-120" yWindow="-120" windowWidth="29040" windowHeight="15840" tabRatio="500" xr2:uid="{00000000-000D-0000-FFFF-FFFF00000000}"/>
  </bookViews>
  <sheets>
    <sheet name="Rev.05" sheetId="8" r:id="rId1"/>
    <sheet name="Rev.04" sheetId="7" r:id="rId2"/>
    <sheet name="Rev.03" sheetId="6" r:id="rId3"/>
    <sheet name="Rev.02-01" sheetId="5" r:id="rId4"/>
    <sheet name="Rev.02" sheetId="4" r:id="rId5"/>
    <sheet name="Rev.01" sheetId="3" r:id="rId6"/>
    <sheet name="Final" sheetId="2" r:id="rId7"/>
    <sheet name="Initial" sheetId="1" r:id="rId8"/>
  </sheets>
  <definedNames>
    <definedName name="_xlnm._FilterDatabase" localSheetId="6" hidden="1">Final!$A$3:$R$31</definedName>
    <definedName name="_xlnm._FilterDatabase" localSheetId="7" hidden="1">Initial!$A$3:$R$31</definedName>
    <definedName name="_xlnm._FilterDatabase" localSheetId="5" hidden="1">'Rev.01'!$A$3:$R$32</definedName>
    <definedName name="_xlnm._FilterDatabase" localSheetId="4" hidden="1">'Rev.02'!$A$3:$R$33</definedName>
    <definedName name="_xlnm._FilterDatabase" localSheetId="3" hidden="1">'Rev.02-01'!$A$3:$R$33</definedName>
    <definedName name="_xlnm._FilterDatabase" localSheetId="2" hidden="1">'Rev.03'!$A$3:$R$33</definedName>
    <definedName name="_xlnm._FilterDatabase" localSheetId="1" hidden="1">'Rev.04'!$A$3:$R$33</definedName>
    <definedName name="_xlnm._FilterDatabase" localSheetId="0" hidden="1">'Rev.05'!$A$3:$R$33</definedName>
    <definedName name="_xlnm.Print_Area" localSheetId="6">Final!$A$1:$R$31</definedName>
    <definedName name="_xlnm.Print_Area" localSheetId="7">Initial!$A$1:$R$31</definedName>
    <definedName name="_xlnm.Print_Area" localSheetId="5">'Rev.01'!$A$1:$R$32</definedName>
    <definedName name="_xlnm.Print_Area" localSheetId="4">'Rev.02'!$A$1:$R$33</definedName>
    <definedName name="_xlnm.Print_Area" localSheetId="3">'Rev.02-01'!$A$1:$R$33</definedName>
    <definedName name="_xlnm.Print_Area" localSheetId="2">'Rev.03'!$A$1:$R$33</definedName>
    <definedName name="_xlnm.Print_Area" localSheetId="1">'Rev.04'!$A$1:$R$33</definedName>
    <definedName name="_xlnm.Print_Area" localSheetId="0">'Rev.05'!$A$1:$R$33</definedName>
    <definedName name="_xlnm.Print_Titles" localSheetId="6">Final!$2:$2</definedName>
    <definedName name="_xlnm.Print_Titles" localSheetId="7">Initial!$2:$2</definedName>
    <definedName name="_xlnm.Print_Titles" localSheetId="5">'Rev.01'!$2:$2</definedName>
    <definedName name="_xlnm.Print_Titles" localSheetId="4">'Rev.02'!$2:$2</definedName>
    <definedName name="_xlnm.Print_Titles" localSheetId="3">'Rev.02-01'!$2:$2</definedName>
    <definedName name="_xlnm.Print_Titles" localSheetId="2">'Rev.03'!$2:$2</definedName>
    <definedName name="_xlnm.Print_Titles" localSheetId="1">'Rev.04'!$2:$2</definedName>
    <definedName name="_xlnm.Print_Titles" localSheetId="0">'Rev.05'!$2:$2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8" l="1"/>
  <c r="O32" i="8"/>
  <c r="Q32" i="8" s="1"/>
  <c r="R31" i="8"/>
  <c r="Q31" i="8"/>
  <c r="O31" i="8"/>
  <c r="R30" i="8"/>
  <c r="Q30" i="8"/>
  <c r="O30" i="8"/>
  <c r="R29" i="8"/>
  <c r="O29" i="8"/>
  <c r="Q29" i="8" s="1"/>
  <c r="R28" i="8"/>
  <c r="O28" i="8"/>
  <c r="Q28" i="8" s="1"/>
  <c r="R27" i="8"/>
  <c r="Q27" i="8"/>
  <c r="O27" i="8"/>
  <c r="R26" i="8"/>
  <c r="O26" i="8"/>
  <c r="Q26" i="8" s="1"/>
  <c r="R25" i="8"/>
  <c r="O25" i="8"/>
  <c r="Q25" i="8" s="1"/>
  <c r="R24" i="8"/>
  <c r="Q24" i="8"/>
  <c r="O24" i="8"/>
  <c r="R23" i="8"/>
  <c r="Q23" i="8"/>
  <c r="O23" i="8"/>
  <c r="R22" i="8"/>
  <c r="Q22" i="8"/>
  <c r="O22" i="8"/>
  <c r="R21" i="8"/>
  <c r="Q21" i="8"/>
  <c r="O21" i="8"/>
  <c r="R20" i="8"/>
  <c r="O20" i="8"/>
  <c r="Q20" i="8" s="1"/>
  <c r="R19" i="8"/>
  <c r="Q19" i="8"/>
  <c r="O19" i="8"/>
  <c r="R18" i="8"/>
  <c r="O18" i="8"/>
  <c r="Q18" i="8" s="1"/>
  <c r="R17" i="8"/>
  <c r="O17" i="8"/>
  <c r="Q17" i="8" s="1"/>
  <c r="R16" i="8"/>
  <c r="O16" i="8"/>
  <c r="Q16" i="8" s="1"/>
  <c r="R15" i="8"/>
  <c r="Q15" i="8"/>
  <c r="O15" i="8"/>
  <c r="R14" i="8"/>
  <c r="Q14" i="8"/>
  <c r="O14" i="8"/>
  <c r="R13" i="8"/>
  <c r="O13" i="8"/>
  <c r="Q13" i="8" s="1"/>
  <c r="R12" i="8"/>
  <c r="O12" i="8"/>
  <c r="Q12" i="8" s="1"/>
  <c r="R11" i="8"/>
  <c r="Q11" i="8"/>
  <c r="O11" i="8"/>
  <c r="R10" i="8"/>
  <c r="O10" i="8"/>
  <c r="Q10" i="8" s="1"/>
  <c r="R9" i="8"/>
  <c r="O9" i="8"/>
  <c r="Q9" i="8" s="1"/>
  <c r="R8" i="8"/>
  <c r="O8" i="8"/>
  <c r="Q8" i="8" s="1"/>
  <c r="R7" i="8"/>
  <c r="O7" i="8"/>
  <c r="Q7" i="8" s="1"/>
  <c r="R6" i="8"/>
  <c r="Q6" i="8"/>
  <c r="O6" i="8"/>
  <c r="R5" i="8"/>
  <c r="O5" i="8"/>
  <c r="Q5" i="8" s="1"/>
  <c r="R4" i="8"/>
  <c r="O4" i="8"/>
  <c r="Q4" i="8" s="1"/>
  <c r="R32" i="7"/>
  <c r="Q32" i="7"/>
  <c r="O32" i="7"/>
  <c r="R31" i="7"/>
  <c r="Q31" i="7"/>
  <c r="O31" i="7"/>
  <c r="R30" i="7"/>
  <c r="Q30" i="7"/>
  <c r="O30" i="7"/>
  <c r="R29" i="7"/>
  <c r="Q29" i="7"/>
  <c r="O29" i="7"/>
  <c r="R28" i="7"/>
  <c r="Q28" i="7"/>
  <c r="O28" i="7"/>
  <c r="R27" i="7"/>
  <c r="Q27" i="7"/>
  <c r="O27" i="7"/>
  <c r="R26" i="7"/>
  <c r="Q26" i="7"/>
  <c r="O26" i="7"/>
  <c r="R25" i="7"/>
  <c r="Q25" i="7"/>
  <c r="O25" i="7"/>
  <c r="R24" i="7"/>
  <c r="Q24" i="7"/>
  <c r="O24" i="7"/>
  <c r="R23" i="7"/>
  <c r="O23" i="7"/>
  <c r="Q23" i="7" s="1"/>
  <c r="R22" i="7"/>
  <c r="O22" i="7"/>
  <c r="Q22" i="7" s="1"/>
  <c r="R21" i="7"/>
  <c r="O21" i="7"/>
  <c r="Q21" i="7" s="1"/>
  <c r="R20" i="7"/>
  <c r="Q20" i="7"/>
  <c r="O20" i="7"/>
  <c r="R19" i="7"/>
  <c r="Q19" i="7"/>
  <c r="O19" i="7"/>
  <c r="R18" i="7"/>
  <c r="O18" i="7"/>
  <c r="Q18" i="7" s="1"/>
  <c r="R17" i="7"/>
  <c r="O17" i="7"/>
  <c r="Q17" i="7" s="1"/>
  <c r="R16" i="7"/>
  <c r="O16" i="7"/>
  <c r="Q16" i="7" s="1"/>
  <c r="R15" i="7"/>
  <c r="Q15" i="7"/>
  <c r="O15" i="7"/>
  <c r="R14" i="7"/>
  <c r="Q14" i="7"/>
  <c r="O14" i="7"/>
  <c r="R13" i="7"/>
  <c r="O13" i="7"/>
  <c r="Q13" i="7" s="1"/>
  <c r="R12" i="7"/>
  <c r="O12" i="7"/>
  <c r="Q12" i="7" s="1"/>
  <c r="R11" i="7"/>
  <c r="O11" i="7"/>
  <c r="Q11" i="7" s="1"/>
  <c r="R10" i="7"/>
  <c r="O10" i="7"/>
  <c r="Q10" i="7" s="1"/>
  <c r="R9" i="7"/>
  <c r="O9" i="7"/>
  <c r="Q9" i="7" s="1"/>
  <c r="R8" i="7"/>
  <c r="Q8" i="7"/>
  <c r="O8" i="7"/>
  <c r="R7" i="7"/>
  <c r="O7" i="7"/>
  <c r="Q7" i="7" s="1"/>
  <c r="R6" i="7"/>
  <c r="Q6" i="7"/>
  <c r="O6" i="7"/>
  <c r="R5" i="7"/>
  <c r="O5" i="7"/>
  <c r="Q5" i="7" s="1"/>
  <c r="R4" i="7"/>
  <c r="O4" i="7"/>
  <c r="Q4" i="7" s="1"/>
  <c r="R32" i="6"/>
  <c r="O32" i="6"/>
  <c r="Q32" i="6" s="1"/>
  <c r="R31" i="6"/>
  <c r="Q31" i="6"/>
  <c r="O31" i="6"/>
  <c r="R30" i="6"/>
  <c r="Q30" i="6"/>
  <c r="O30" i="6"/>
  <c r="R29" i="6"/>
  <c r="O29" i="6"/>
  <c r="Q29" i="6" s="1"/>
  <c r="R28" i="6"/>
  <c r="O28" i="6"/>
  <c r="Q28" i="6" s="1"/>
  <c r="R27" i="6"/>
  <c r="Q27" i="6"/>
  <c r="O27" i="6"/>
  <c r="R26" i="6"/>
  <c r="O26" i="6"/>
  <c r="Q26" i="6" s="1"/>
  <c r="R25" i="6"/>
  <c r="O25" i="6"/>
  <c r="Q25" i="6" s="1"/>
  <c r="R24" i="6"/>
  <c r="O24" i="6"/>
  <c r="Q24" i="6" s="1"/>
  <c r="R23" i="6"/>
  <c r="Q23" i="6"/>
  <c r="O23" i="6"/>
  <c r="R22" i="6"/>
  <c r="O22" i="6"/>
  <c r="Q22" i="6" s="1"/>
  <c r="R21" i="6"/>
  <c r="O21" i="6"/>
  <c r="Q21" i="6" s="1"/>
  <c r="R20" i="6"/>
  <c r="Q20" i="6"/>
  <c r="O20" i="6"/>
  <c r="R19" i="6"/>
  <c r="Q19" i="6"/>
  <c r="O19" i="6"/>
  <c r="R18" i="6"/>
  <c r="O18" i="6"/>
  <c r="Q18" i="6" s="1"/>
  <c r="R17" i="6"/>
  <c r="O17" i="6"/>
  <c r="Q17" i="6" s="1"/>
  <c r="R16" i="6"/>
  <c r="O16" i="6"/>
  <c r="Q16" i="6" s="1"/>
  <c r="R15" i="6"/>
  <c r="Q15" i="6"/>
  <c r="O15" i="6"/>
  <c r="R14" i="6"/>
  <c r="O14" i="6"/>
  <c r="Q14" i="6" s="1"/>
  <c r="R13" i="6"/>
  <c r="O13" i="6"/>
  <c r="Q13" i="6" s="1"/>
  <c r="R12" i="6"/>
  <c r="Q12" i="6"/>
  <c r="O12" i="6"/>
  <c r="R11" i="6"/>
  <c r="Q11" i="6"/>
  <c r="O11" i="6"/>
  <c r="R10" i="6"/>
  <c r="O10" i="6"/>
  <c r="Q10" i="6" s="1"/>
  <c r="R9" i="6"/>
  <c r="O9" i="6"/>
  <c r="Q9" i="6" s="1"/>
  <c r="R8" i="6"/>
  <c r="O8" i="6"/>
  <c r="Q8" i="6" s="1"/>
  <c r="R7" i="6"/>
  <c r="Q7" i="6"/>
  <c r="O7" i="6"/>
  <c r="R6" i="6"/>
  <c r="O6" i="6"/>
  <c r="Q6" i="6" s="1"/>
  <c r="R5" i="6"/>
  <c r="O5" i="6"/>
  <c r="Q5" i="6" s="1"/>
  <c r="R4" i="6"/>
  <c r="Q4" i="6"/>
  <c r="O4" i="6"/>
  <c r="R32" i="5"/>
  <c r="O32" i="5"/>
  <c r="Q32" i="5" s="1"/>
  <c r="R31" i="5"/>
  <c r="Q31" i="5"/>
  <c r="O31" i="5"/>
  <c r="R30" i="5"/>
  <c r="Q30" i="5"/>
  <c r="O30" i="5"/>
  <c r="R29" i="5"/>
  <c r="Q29" i="5"/>
  <c r="O29" i="5"/>
  <c r="R28" i="5"/>
  <c r="Q28" i="5"/>
  <c r="O28" i="5"/>
  <c r="R27" i="5"/>
  <c r="Q27" i="5"/>
  <c r="O27" i="5"/>
  <c r="R26" i="5"/>
  <c r="Q26" i="5"/>
  <c r="O26" i="5"/>
  <c r="R25" i="5"/>
  <c r="Q25" i="5"/>
  <c r="O25" i="5"/>
  <c r="R24" i="5"/>
  <c r="Q24" i="5"/>
  <c r="O24" i="5"/>
  <c r="R23" i="5"/>
  <c r="Q23" i="5"/>
  <c r="O23" i="5"/>
  <c r="R22" i="5"/>
  <c r="Q22" i="5"/>
  <c r="O22" i="5"/>
  <c r="R21" i="5"/>
  <c r="Q21" i="5"/>
  <c r="O21" i="5"/>
  <c r="R20" i="5"/>
  <c r="Q20" i="5"/>
  <c r="O20" i="5"/>
  <c r="R19" i="5"/>
  <c r="Q19" i="5"/>
  <c r="O19" i="5"/>
  <c r="R18" i="5"/>
  <c r="Q18" i="5"/>
  <c r="O18" i="5"/>
  <c r="R17" i="5"/>
  <c r="Q17" i="5"/>
  <c r="O17" i="5"/>
  <c r="R16" i="5"/>
  <c r="Q16" i="5"/>
  <c r="O16" i="5"/>
  <c r="R15" i="5"/>
  <c r="Q15" i="5"/>
  <c r="O15" i="5"/>
  <c r="R14" i="5"/>
  <c r="Q14" i="5"/>
  <c r="O14" i="5"/>
  <c r="R13" i="5"/>
  <c r="Q13" i="5"/>
  <c r="O13" i="5"/>
  <c r="R12" i="5"/>
  <c r="Q12" i="5"/>
  <c r="O12" i="5"/>
  <c r="R11" i="5"/>
  <c r="Q11" i="5"/>
  <c r="O11" i="5"/>
  <c r="R10" i="5"/>
  <c r="Q10" i="5"/>
  <c r="O10" i="5"/>
  <c r="R9" i="5"/>
  <c r="Q9" i="5"/>
  <c r="O9" i="5"/>
  <c r="R8" i="5"/>
  <c r="Q8" i="5"/>
  <c r="O8" i="5"/>
  <c r="R7" i="5"/>
  <c r="Q7" i="5"/>
  <c r="O7" i="5"/>
  <c r="R6" i="5"/>
  <c r="Q6" i="5"/>
  <c r="O6" i="5"/>
  <c r="R5" i="5"/>
  <c r="Q5" i="5"/>
  <c r="O5" i="5"/>
  <c r="R4" i="5"/>
  <c r="Q4" i="5"/>
  <c r="O4" i="5"/>
  <c r="R5" i="4"/>
  <c r="O5" i="4"/>
  <c r="Q5" i="4" s="1"/>
  <c r="L5" i="4"/>
  <c r="R32" i="4"/>
  <c r="O32" i="4"/>
  <c r="Q32" i="4" s="1"/>
  <c r="L32" i="4"/>
  <c r="R31" i="4"/>
  <c r="Q31" i="4"/>
  <c r="O31" i="4"/>
  <c r="L31" i="4"/>
  <c r="R30" i="4"/>
  <c r="Q30" i="4"/>
  <c r="O30" i="4"/>
  <c r="L30" i="4"/>
  <c r="R29" i="4"/>
  <c r="Q29" i="4"/>
  <c r="O29" i="4"/>
  <c r="L29" i="4"/>
  <c r="R28" i="4"/>
  <c r="Q28" i="4"/>
  <c r="O28" i="4"/>
  <c r="L28" i="4"/>
  <c r="R27" i="4"/>
  <c r="Q27" i="4"/>
  <c r="O27" i="4"/>
  <c r="L27" i="4"/>
  <c r="R26" i="4"/>
  <c r="Q26" i="4"/>
  <c r="O26" i="4"/>
  <c r="L26" i="4"/>
  <c r="R25" i="4"/>
  <c r="Q25" i="4"/>
  <c r="O25" i="4"/>
  <c r="L25" i="4"/>
  <c r="R24" i="4"/>
  <c r="Q24" i="4"/>
  <c r="O24" i="4"/>
  <c r="L24" i="4"/>
  <c r="R23" i="4"/>
  <c r="Q23" i="4"/>
  <c r="O23" i="4"/>
  <c r="L23" i="4"/>
  <c r="R22" i="4"/>
  <c r="Q22" i="4"/>
  <c r="O22" i="4"/>
  <c r="L22" i="4"/>
  <c r="R21" i="4"/>
  <c r="Q21" i="4"/>
  <c r="O21" i="4"/>
  <c r="L21" i="4"/>
  <c r="R20" i="4"/>
  <c r="Q20" i="4"/>
  <c r="O20" i="4"/>
  <c r="L20" i="4"/>
  <c r="R19" i="4"/>
  <c r="Q19" i="4"/>
  <c r="O19" i="4"/>
  <c r="L19" i="4"/>
  <c r="R18" i="4"/>
  <c r="Q18" i="4"/>
  <c r="O18" i="4"/>
  <c r="L18" i="4"/>
  <c r="R17" i="4"/>
  <c r="Q17" i="4"/>
  <c r="O17" i="4"/>
  <c r="L17" i="4"/>
  <c r="R16" i="4"/>
  <c r="Q16" i="4"/>
  <c r="O16" i="4"/>
  <c r="L16" i="4"/>
  <c r="R15" i="4"/>
  <c r="Q15" i="4"/>
  <c r="O15" i="4"/>
  <c r="L15" i="4"/>
  <c r="R14" i="4"/>
  <c r="Q14" i="4"/>
  <c r="O14" i="4"/>
  <c r="L14" i="4"/>
  <c r="R13" i="4"/>
  <c r="Q13" i="4"/>
  <c r="O13" i="4"/>
  <c r="L13" i="4"/>
  <c r="R12" i="4"/>
  <c r="Q12" i="4"/>
  <c r="O12" i="4"/>
  <c r="L12" i="4"/>
  <c r="R11" i="4"/>
  <c r="Q11" i="4"/>
  <c r="O11" i="4"/>
  <c r="L11" i="4"/>
  <c r="R10" i="4"/>
  <c r="Q10" i="4"/>
  <c r="O10" i="4"/>
  <c r="L10" i="4"/>
  <c r="R9" i="4"/>
  <c r="Q9" i="4"/>
  <c r="O9" i="4"/>
  <c r="L9" i="4"/>
  <c r="R8" i="4"/>
  <c r="Q8" i="4"/>
  <c r="O8" i="4"/>
  <c r="L8" i="4"/>
  <c r="R7" i="4"/>
  <c r="Q7" i="4"/>
  <c r="O7" i="4"/>
  <c r="L7" i="4"/>
  <c r="R6" i="4"/>
  <c r="Q6" i="4"/>
  <c r="O6" i="4"/>
  <c r="L6" i="4"/>
  <c r="R4" i="4"/>
  <c r="Q4" i="4"/>
  <c r="O4" i="4"/>
  <c r="L4" i="4"/>
  <c r="R31" i="3"/>
  <c r="Q31" i="3"/>
  <c r="O31" i="3"/>
  <c r="L31" i="3"/>
  <c r="R30" i="3"/>
  <c r="O30" i="3"/>
  <c r="Q30" i="3" s="1"/>
  <c r="L30" i="3"/>
  <c r="R29" i="3"/>
  <c r="Q29" i="3"/>
  <c r="O29" i="3"/>
  <c r="L29" i="3"/>
  <c r="R28" i="3"/>
  <c r="O28" i="3"/>
  <c r="Q28" i="3" s="1"/>
  <c r="L28" i="3"/>
  <c r="R27" i="3"/>
  <c r="O27" i="3"/>
  <c r="Q27" i="3" s="1"/>
  <c r="L27" i="3"/>
  <c r="R26" i="3"/>
  <c r="O26" i="3"/>
  <c r="Q26" i="3" s="1"/>
  <c r="L26" i="3"/>
  <c r="R25" i="3"/>
  <c r="O25" i="3"/>
  <c r="Q25" i="3" s="1"/>
  <c r="L25" i="3"/>
  <c r="R24" i="3"/>
  <c r="O24" i="3"/>
  <c r="Q24" i="3" s="1"/>
  <c r="L24" i="3"/>
  <c r="R23" i="3"/>
  <c r="O23" i="3"/>
  <c r="Q23" i="3" s="1"/>
  <c r="L23" i="3"/>
  <c r="R22" i="3"/>
  <c r="O22" i="3"/>
  <c r="Q22" i="3" s="1"/>
  <c r="L22" i="3"/>
  <c r="R21" i="3"/>
  <c r="O21" i="3"/>
  <c r="Q21" i="3" s="1"/>
  <c r="L21" i="3"/>
  <c r="R20" i="3"/>
  <c r="O20" i="3"/>
  <c r="Q20" i="3" s="1"/>
  <c r="L20" i="3"/>
  <c r="R19" i="3"/>
  <c r="O19" i="3"/>
  <c r="Q19" i="3" s="1"/>
  <c r="L19" i="3"/>
  <c r="R18" i="3"/>
  <c r="O18" i="3"/>
  <c r="Q18" i="3" s="1"/>
  <c r="L18" i="3"/>
  <c r="R17" i="3"/>
  <c r="Q17" i="3"/>
  <c r="O17" i="3"/>
  <c r="L17" i="3"/>
  <c r="R16" i="3"/>
  <c r="O16" i="3"/>
  <c r="Q16" i="3" s="1"/>
  <c r="L16" i="3"/>
  <c r="R15" i="3"/>
  <c r="O15" i="3"/>
  <c r="Q15" i="3" s="1"/>
  <c r="L15" i="3"/>
  <c r="R14" i="3"/>
  <c r="O14" i="3"/>
  <c r="Q14" i="3" s="1"/>
  <c r="L14" i="3"/>
  <c r="R13" i="3"/>
  <c r="Q13" i="3"/>
  <c r="O13" i="3"/>
  <c r="L13" i="3"/>
  <c r="R12" i="3"/>
  <c r="O12" i="3"/>
  <c r="Q12" i="3" s="1"/>
  <c r="L12" i="3"/>
  <c r="R11" i="3"/>
  <c r="O11" i="3"/>
  <c r="Q11" i="3" s="1"/>
  <c r="L11" i="3"/>
  <c r="R10" i="3"/>
  <c r="O10" i="3"/>
  <c r="Q10" i="3" s="1"/>
  <c r="L10" i="3"/>
  <c r="R9" i="3"/>
  <c r="O9" i="3"/>
  <c r="Q9" i="3" s="1"/>
  <c r="L9" i="3"/>
  <c r="R8" i="3"/>
  <c r="O8" i="3"/>
  <c r="Q8" i="3" s="1"/>
  <c r="L8" i="3"/>
  <c r="R7" i="3"/>
  <c r="O7" i="3"/>
  <c r="Q7" i="3" s="1"/>
  <c r="L7" i="3"/>
  <c r="R6" i="3"/>
  <c r="O6" i="3"/>
  <c r="Q6" i="3" s="1"/>
  <c r="L6" i="3"/>
  <c r="R5" i="3"/>
  <c r="O5" i="3"/>
  <c r="Q5" i="3" s="1"/>
  <c r="L5" i="3"/>
  <c r="R4" i="3"/>
  <c r="O4" i="3"/>
  <c r="Q4" i="3" s="1"/>
  <c r="L4" i="3"/>
  <c r="R31" i="2"/>
  <c r="O31" i="2"/>
  <c r="Q31" i="2" s="1"/>
  <c r="L31" i="2"/>
  <c r="R30" i="2"/>
  <c r="Q30" i="2"/>
  <c r="O30" i="2"/>
  <c r="L30" i="2"/>
  <c r="R29" i="2"/>
  <c r="Q29" i="2"/>
  <c r="O29" i="2"/>
  <c r="L29" i="2"/>
  <c r="R28" i="2"/>
  <c r="Q28" i="2"/>
  <c r="O28" i="2"/>
  <c r="L28" i="2"/>
  <c r="R27" i="2"/>
  <c r="Q27" i="2"/>
  <c r="O27" i="2"/>
  <c r="L27" i="2"/>
  <c r="R26" i="2"/>
  <c r="Q26" i="2"/>
  <c r="O26" i="2"/>
  <c r="L26" i="2"/>
  <c r="R25" i="2"/>
  <c r="Q25" i="2"/>
  <c r="O25" i="2"/>
  <c r="L25" i="2"/>
  <c r="R24" i="2"/>
  <c r="Q24" i="2"/>
  <c r="O24" i="2"/>
  <c r="L24" i="2"/>
  <c r="R23" i="2"/>
  <c r="Q23" i="2"/>
  <c r="O23" i="2"/>
  <c r="L23" i="2"/>
  <c r="R22" i="2"/>
  <c r="Q22" i="2"/>
  <c r="O22" i="2"/>
  <c r="L22" i="2"/>
  <c r="R21" i="2"/>
  <c r="Q21" i="2"/>
  <c r="O21" i="2"/>
  <c r="L21" i="2"/>
  <c r="R20" i="2"/>
  <c r="Q20" i="2"/>
  <c r="O20" i="2"/>
  <c r="L20" i="2"/>
  <c r="R19" i="2"/>
  <c r="Q19" i="2"/>
  <c r="O19" i="2"/>
  <c r="L19" i="2"/>
  <c r="R18" i="2"/>
  <c r="Q18" i="2"/>
  <c r="O18" i="2"/>
  <c r="L18" i="2"/>
  <c r="R17" i="2"/>
  <c r="Q17" i="2"/>
  <c r="O17" i="2"/>
  <c r="L17" i="2"/>
  <c r="R16" i="2"/>
  <c r="Q16" i="2"/>
  <c r="O16" i="2"/>
  <c r="L16" i="2"/>
  <c r="R15" i="2"/>
  <c r="Q15" i="2"/>
  <c r="O15" i="2"/>
  <c r="L15" i="2"/>
  <c r="R14" i="2"/>
  <c r="Q14" i="2"/>
  <c r="O14" i="2"/>
  <c r="L14" i="2"/>
  <c r="R13" i="2"/>
  <c r="Q13" i="2"/>
  <c r="O13" i="2"/>
  <c r="L13" i="2"/>
  <c r="R12" i="2"/>
  <c r="Q12" i="2"/>
  <c r="O12" i="2"/>
  <c r="L12" i="2"/>
  <c r="R11" i="2"/>
  <c r="Q11" i="2"/>
  <c r="O11" i="2"/>
  <c r="L11" i="2"/>
  <c r="R10" i="2"/>
  <c r="Q10" i="2"/>
  <c r="O10" i="2"/>
  <c r="L10" i="2"/>
  <c r="R9" i="2"/>
  <c r="Q9" i="2"/>
  <c r="O9" i="2"/>
  <c r="L9" i="2"/>
  <c r="R8" i="2"/>
  <c r="Q8" i="2"/>
  <c r="O8" i="2"/>
  <c r="L8" i="2"/>
  <c r="R7" i="2"/>
  <c r="Q7" i="2"/>
  <c r="O7" i="2"/>
  <c r="L7" i="2"/>
  <c r="R6" i="2"/>
  <c r="Q6" i="2"/>
  <c r="O6" i="2"/>
  <c r="L6" i="2"/>
  <c r="R5" i="2"/>
  <c r="Q5" i="2"/>
  <c r="O5" i="2"/>
  <c r="L5" i="2"/>
  <c r="R4" i="2"/>
  <c r="Q4" i="2"/>
  <c r="O4" i="2"/>
  <c r="L4" i="2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31" i="1"/>
  <c r="O31" i="1"/>
  <c r="Q31" i="1" s="1"/>
  <c r="R30" i="1"/>
  <c r="O30" i="1"/>
  <c r="Q30" i="1" s="1"/>
  <c r="R29" i="1"/>
  <c r="O29" i="1"/>
  <c r="Q29" i="1" s="1"/>
  <c r="R28" i="1"/>
  <c r="O28" i="1"/>
  <c r="Q28" i="1" s="1"/>
  <c r="R27" i="1"/>
  <c r="O27" i="1"/>
  <c r="Q27" i="1" s="1"/>
  <c r="R26" i="1"/>
  <c r="O26" i="1"/>
  <c r="Q26" i="1" s="1"/>
  <c r="R25" i="1"/>
  <c r="O25" i="1"/>
  <c r="Q25" i="1" s="1"/>
  <c r="R24" i="1"/>
  <c r="O24" i="1"/>
  <c r="Q24" i="1" s="1"/>
  <c r="R23" i="1"/>
  <c r="O23" i="1"/>
  <c r="Q23" i="1" s="1"/>
  <c r="R22" i="1"/>
  <c r="O22" i="1"/>
  <c r="Q22" i="1" s="1"/>
  <c r="R21" i="1"/>
  <c r="O21" i="1"/>
  <c r="Q21" i="1" s="1"/>
  <c r="R20" i="1"/>
  <c r="O20" i="1"/>
  <c r="Q20" i="1" s="1"/>
  <c r="O19" i="1"/>
  <c r="Q19" i="1" s="1"/>
  <c r="O18" i="1"/>
  <c r="Q18" i="1" s="1"/>
  <c r="O17" i="1"/>
  <c r="Q17" i="1" s="1"/>
  <c r="O16" i="1"/>
  <c r="Q16" i="1" s="1"/>
  <c r="O15" i="1"/>
  <c r="Q15" i="1" s="1"/>
  <c r="O14" i="1"/>
  <c r="Q14" i="1" s="1"/>
  <c r="O13" i="1"/>
  <c r="Q13" i="1" s="1"/>
  <c r="O12" i="1"/>
  <c r="Q12" i="1" s="1"/>
  <c r="O11" i="1"/>
  <c r="Q11" i="1" s="1"/>
  <c r="O10" i="1"/>
  <c r="Q10" i="1" s="1"/>
  <c r="O9" i="1"/>
  <c r="Q9" i="1" s="1"/>
  <c r="O8" i="1"/>
  <c r="Q8" i="1" s="1"/>
  <c r="O7" i="1"/>
  <c r="Q7" i="1" s="1"/>
  <c r="O6" i="1"/>
  <c r="Q6" i="1" s="1"/>
  <c r="O5" i="1"/>
  <c r="Q5" i="1" s="1"/>
  <c r="O4" i="1"/>
  <c r="Q4" i="1" s="1"/>
</calcChain>
</file>

<file path=xl/sharedStrings.xml><?xml version="1.0" encoding="utf-8"?>
<sst xmlns="http://schemas.openxmlformats.org/spreadsheetml/2006/main" count="393" uniqueCount="57">
  <si>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</si>
  <si>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</si>
  <si>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</si>
  <si>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</si>
  <si>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t>Διάστημα έξι (6) ωρών εντός του οποίου θα πραγματοποιηθεί η έναρξη της έγχυσης</t>
  </si>
  <si>
    <t>Ποσότητα Φορτίου ΥΦΑ (kWh)</t>
  </si>
  <si>
    <t>Ποσότητα Φορτίου ΥΦΑ Εξισορρόπησης (kWh)</t>
  </si>
  <si>
    <t>Διαθέσιμος Αποθηκευτικός Χώρος
(kWh)</t>
  </si>
  <si>
    <t>Day</t>
  </si>
  <si>
    <t xml:space="preserve"> LNG User</t>
  </si>
  <si>
    <t>Name of LNG Vessel</t>
  </si>
  <si>
    <t>Temporary Storage Period (Days)</t>
  </si>
  <si>
    <t xml:space="preserve">Six (6) Hours Period Where the LNG Cargo Discharge is expected to start </t>
  </si>
  <si>
    <t>LNG Cargo Quantity (KWh)</t>
  </si>
  <si>
    <t>LNG Cargo Balancing Quantity 
(kWh)</t>
  </si>
  <si>
    <t>Available LNG Storage Space (kWh)</t>
  </si>
  <si>
    <t>CHEIKH EL MOKRANI</t>
  </si>
  <si>
    <t>11:00-17:00</t>
  </si>
  <si>
    <t>Χώρος Αποθήκευσης Αποθέματος Ασφαλείας ΥΦΑ
 (kWh)
Security LNG Stock Storage Space
 (kWh)</t>
  </si>
  <si>
    <t>Διαθέσιμος Αποθηκευτικός Χώρος FSU
(kWh)</t>
  </si>
  <si>
    <t>Available LNG Storage Space FSU (kWh)</t>
  </si>
  <si>
    <t>MYTILINEOS</t>
  </si>
  <si>
    <r>
      <t>Ποσότητα Φορτίου ΥΦΑ 
(m</t>
    </r>
    <r>
      <rPr>
        <b/>
        <vertAlign val="superscript"/>
        <sz val="9"/>
        <color theme="4" tint="-0.499984740745262"/>
        <rFont val="Calibri"/>
        <family val="2"/>
        <charset val="161"/>
      </rPr>
      <t xml:space="preserve">3 </t>
    </r>
    <r>
      <rPr>
        <b/>
        <sz val="9"/>
        <color theme="4" tint="-0.499984740745262"/>
        <rFont val="Calibri"/>
        <family val="2"/>
        <charset val="161"/>
      </rPr>
      <t>ΥΦΑ)</t>
    </r>
  </si>
  <si>
    <r>
      <t>Ποσότητα Φορτίου ΥΦΑ Εξισορρόπησης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</si>
  <si>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</si>
  <si>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Ανώτερη Θερμογόνος Δύναμη
 (1000kWh/m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</si>
  <si>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Αποθηκευτικός Χώρος FSU
(m</t>
    </r>
    <r>
      <rPr>
        <b/>
        <vertAlign val="superscript"/>
        <sz val="9"/>
        <color theme="4" tint="-0.499984740745262"/>
        <rFont val="Calibri"/>
        <family val="2"/>
        <charset val="161"/>
        <scheme val="minor"/>
      </rPr>
      <t>3</t>
    </r>
    <r>
      <rPr>
        <b/>
        <sz val="9"/>
        <color theme="4" tint="-0.499984740745262"/>
        <rFont val="Calibri"/>
        <family val="2"/>
        <charset val="161"/>
        <scheme val="minor"/>
      </rPr>
      <t xml:space="preserve"> ΥΦΑ)
FSU Storage Space
(m</t>
    </r>
    <r>
      <rPr>
        <b/>
        <vertAlign val="superscript"/>
        <sz val="9"/>
        <color theme="4" tint="-0.499984740745262"/>
        <rFont val="Calibri"/>
        <family val="2"/>
        <charset val="161"/>
        <scheme val="minor"/>
      </rPr>
      <t>3</t>
    </r>
    <r>
      <rPr>
        <b/>
        <sz val="9"/>
        <color theme="4" tint="-0.499984740745262"/>
        <rFont val="Calibri"/>
        <family val="2"/>
        <charset val="161"/>
        <scheme val="minor"/>
      </rPr>
      <t xml:space="preserve"> LNG)</t>
    </r>
  </si>
  <si>
    <t>Αποθηκευτικός Χώρος FSU
 (kWh)
FSU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</si>
  <si>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499984740745262"/>
        <rFont val="Calibri"/>
        <family val="2"/>
        <charset val="161"/>
        <scheme val="minor"/>
      </rPr>
      <t>3</t>
    </r>
    <r>
      <rPr>
        <b/>
        <sz val="9"/>
        <color theme="4" tint="-0.499984740745262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499984740745262"/>
        <rFont val="Calibri"/>
        <family val="2"/>
        <charset val="161"/>
        <scheme val="minor"/>
      </rPr>
      <t>3</t>
    </r>
    <r>
      <rPr>
        <b/>
        <sz val="9"/>
        <color theme="4" tint="-0.499984740745262"/>
        <rFont val="Calibri"/>
        <family val="2"/>
        <charset val="161"/>
        <scheme val="minor"/>
      </rPr>
      <t xml:space="preserve"> LNG)</t>
    </r>
  </si>
  <si>
    <r>
      <t>Διαθέσιμος Αποθηκευτικός Χώρος FSU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</si>
  <si>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LNG Cargo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 </t>
    </r>
  </si>
  <si>
    <r>
      <t>LNG Cargo Balancing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</si>
  <si>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Available LNG Storage Space 
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</si>
  <si>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Gross Calorific Value 
(1000kWh/m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</si>
  <si>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Available LNG Storage Space FSU
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</si>
  <si>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t>DEPA</t>
  </si>
  <si>
    <t>MET ENERGY EAD</t>
  </si>
  <si>
    <t>LNG ENDURANCE</t>
  </si>
  <si>
    <t>07:00-13:00</t>
  </si>
  <si>
    <t>LNG FUKUROKUJU</t>
  </si>
  <si>
    <t>13:00-19:00</t>
  </si>
  <si>
    <t>Τελικό Μηνιαίο Πρόγραμμα ΥΦΑ – Φεβρουάριος 2023
Final LNG Unloading Monthly Plan - February 2023</t>
  </si>
  <si>
    <t>Τελικό Μηνιαίο Πρόγραμμα ΥΦΑ – Φεβρουάριος 2023 - Αναθεώρηση 01
Final LNG Unloading Monthly Plan – February 2023 - Revision 01</t>
  </si>
  <si>
    <t>Τελικό Μηνιαίο Πρόγραμμα ΥΦΑ – Φεβρουάριος 2023 - Αναθεώρηση 02
Final LNG Unloading Monthly Plan – February 2023 - Revision 02</t>
  </si>
  <si>
    <t>BULGARGAZ EAD</t>
  </si>
  <si>
    <t>Τελικό Μηνιαίο Πρόγραμμα ΥΦΑ – Φεβρουάριος 2023 - Αναθεώρηση 02-01
Final LNG Unloading Monthly Plan – February 2023 - Revision 02-01</t>
  </si>
  <si>
    <t>https://www.desfa.gr/userfiles/pdflist/DERY/TS/LNG%20Space/2023/Additional%20LNG%20Storage%20Space_Feb%202023.xlsx</t>
  </si>
  <si>
    <t>MARAN GAS MYSTRAS</t>
  </si>
  <si>
    <t>Αρχικό Μηνιαίο Πρόγραμμα ΥΦΑ – Φεβρουάριος 2023
Initial LNG Unloading Monthly Plan – February 2023</t>
  </si>
  <si>
    <t>Τελικό Μηνιαίο Πρόγραμμα ΥΦΑ – Φεβρουάριος 2023 – Αναθεώρηση 03
Final LNG Unloading Monthly Plan – February 2023 – Revision 03</t>
  </si>
  <si>
    <t xml:space="preserve">LNG ALLIANCE </t>
  </si>
  <si>
    <t>Τελικό Μηνιαίο Πρόγραμμα ΥΦΑ – Φεβρουάριος 2023 – Αναθεώρηση 04
Final LNG Unloading Monthly Plan – February 2023 – Revision 04</t>
  </si>
  <si>
    <t>10/2/2023  15:30:00 μμ</t>
  </si>
  <si>
    <t>Τελικό Μηνιαίο Πρόγραμμα ΥΦΑ – Φεβρουάριος 2023 – Αναθεώρηση 05
Final LNG Unloading Monthly Plan – February 2023 – Revision 05</t>
  </si>
  <si>
    <t>17/2/2023  17:30:00 μμ</t>
  </si>
  <si>
    <t>PSKOV</t>
  </si>
  <si>
    <t>LALLA FATMA N SOUMER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</si>
</sst>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_ ;[Red]\-#,##0.00\ "/>
  </numFmts>
  <fonts count="17" x14ac:knownFonts="1"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color theme="4" tint="-0.499984740745262"/>
      <name val="Calibri"/>
      <family val="2"/>
      <charset val="161"/>
    </font>
    <font>
      <sz val="11"/>
      <color theme="4" tint="-0.499984740745262"/>
      <name val="Calibri"/>
      <family val="2"/>
      <charset val="161"/>
    </font>
    <font>
      <b/>
      <sz val="9"/>
      <color theme="4" tint="-0.499984740745262"/>
      <name val="Calibri"/>
      <family val="2"/>
      <charset val="161"/>
    </font>
    <font>
      <b/>
      <vertAlign val="superscript"/>
      <sz val="9"/>
      <color theme="4" tint="-0.499984740745262"/>
      <name val="Calibri"/>
      <family val="2"/>
      <charset val="161"/>
    </font>
    <font>
      <b/>
      <sz val="9"/>
      <color theme="4" tint="-0.499984740745262"/>
      <name val="Calibri"/>
      <family val="2"/>
      <charset val="161"/>
      <scheme val="minor"/>
    </font>
    <font>
      <b/>
      <vertAlign val="superscript"/>
      <sz val="9"/>
      <color theme="4" tint="-0.499984740745262"/>
      <name val="Calibri"/>
      <family val="2"/>
      <charset val="161"/>
      <scheme val="minor"/>
    </font>
    <font>
      <b/>
      <sz val="8"/>
      <color theme="4" tint="-0.499984740745262"/>
      <name val="Calibri"/>
      <family val="2"/>
      <charset val="161"/>
    </font>
    <font>
      <b/>
      <vertAlign val="superscript"/>
      <sz val="8"/>
      <color theme="4" tint="-0.499984740745262"/>
      <name val="Calibri"/>
      <family val="2"/>
      <charset val="161"/>
    </font>
    <font>
      <sz val="9"/>
      <color theme="4" tint="-0.499984740745262"/>
      <name val="Calibri"/>
      <family val="2"/>
      <charset val="161"/>
    </font>
    <font>
      <sz val="9"/>
      <color rgb="FF003399"/>
      <name val="Calibri"/>
      <family val="2"/>
      <charset val="161"/>
    </font>
    <font>
      <i/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7" tint="0.79998168889431442"/>
        <bgColor rgb="FFFFFFCC"/>
      </patternFill>
    </fill>
  </fills>
  <borders count="17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 style="thin">
        <color rgb="FF000066"/>
      </left>
      <right style="thin">
        <color rgb="FF000066"/>
      </right>
      <top style="thin">
        <color rgb="FF000066"/>
      </top>
      <bottom style="thin">
        <color rgb="FF000066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/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16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1" fontId="7" fillId="2" borderId="1" xfId="0" applyNumberFormat="1" applyFont="1" applyFill="1" applyBorder="1" applyAlignment="1">
      <alignment horizontal="center" vertical="center" wrapText="1" readingOrder="1"/>
    </xf>
    <xf numFmtId="3" fontId="7" fillId="2" borderId="1" xfId="0" applyNumberFormat="1" applyFont="1" applyFill="1" applyBorder="1" applyAlignment="1">
      <alignment horizontal="center" vertical="center" wrapText="1" readingOrder="1"/>
    </xf>
    <xf numFmtId="164" fontId="7" fillId="2" borderId="1" xfId="0" applyNumberFormat="1" applyFont="1" applyFill="1" applyBorder="1" applyAlignment="1">
      <alignment horizontal="center" vertical="center" wrapText="1" readingOrder="1"/>
    </xf>
    <xf numFmtId="14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readingOrder="1"/>
    </xf>
    <xf numFmtId="1" fontId="11" fillId="2" borderId="2" xfId="0" applyNumberFormat="1" applyFont="1" applyFill="1" applyBorder="1" applyAlignment="1">
      <alignment horizontal="center" vertical="center" wrapText="1" readingOrder="1"/>
    </xf>
    <xf numFmtId="3" fontId="11" fillId="2" borderId="2" xfId="0" applyNumberFormat="1" applyFont="1" applyFill="1" applyBorder="1" applyAlignment="1">
      <alignment horizontal="center" vertical="center" wrapText="1" readingOrder="1"/>
    </xf>
    <xf numFmtId="164" fontId="11" fillId="2" borderId="2" xfId="0" applyNumberFormat="1" applyFont="1" applyFill="1" applyBorder="1" applyAlignment="1">
      <alignment horizontal="center" vertical="center" wrapText="1" readingOrder="1"/>
    </xf>
    <xf numFmtId="14" fontId="13" fillId="2" borderId="4" xfId="0" applyNumberFormat="1" applyFont="1" applyFill="1" applyBorder="1" applyAlignment="1">
      <alignment horizontal="center" vertical="center"/>
    </xf>
    <xf numFmtId="165" fontId="13" fillId="2" borderId="5" xfId="0" applyNumberFormat="1" applyFont="1" applyFill="1" applyBorder="1" applyAlignment="1">
      <alignment horizontal="center" vertical="center" readingOrder="1"/>
    </xf>
    <xf numFmtId="165" fontId="13" fillId="4" borderId="6" xfId="0" applyNumberFormat="1" applyFont="1" applyFill="1" applyBorder="1" applyAlignment="1">
      <alignment horizontal="center" vertical="center" readingOrder="1"/>
    </xf>
    <xf numFmtId="165" fontId="13" fillId="5" borderId="6" xfId="0" applyNumberFormat="1" applyFont="1" applyFill="1" applyBorder="1" applyAlignment="1">
      <alignment horizontal="center" vertical="center" readingOrder="1"/>
    </xf>
    <xf numFmtId="3" fontId="6" fillId="0" borderId="0" xfId="0" applyNumberFormat="1" applyFont="1"/>
    <xf numFmtId="1" fontId="6" fillId="0" borderId="0" xfId="0" applyNumberFormat="1" applyFont="1"/>
    <xf numFmtId="0" fontId="14" fillId="2" borderId="6" xfId="0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 readingOrder="1"/>
    </xf>
    <xf numFmtId="165" fontId="14" fillId="2" borderId="6" xfId="0" applyNumberFormat="1" applyFont="1" applyFill="1" applyBorder="1" applyAlignment="1">
      <alignment horizontal="center" vertical="center" readingOrder="1"/>
    </xf>
    <xf numFmtId="166" fontId="14" fillId="2" borderId="6" xfId="0" applyNumberFormat="1" applyFont="1" applyFill="1" applyBorder="1" applyAlignment="1">
      <alignment horizontal="center" vertical="center" readingOrder="1"/>
    </xf>
    <xf numFmtId="14" fontId="13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1" fontId="14" fillId="2" borderId="0" xfId="0" applyNumberFormat="1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 readingOrder="1"/>
    </xf>
    <xf numFmtId="165" fontId="14" fillId="2" borderId="0" xfId="0" applyNumberFormat="1" applyFont="1" applyFill="1" applyAlignment="1">
      <alignment horizontal="center" vertical="center" readingOrder="1"/>
    </xf>
    <xf numFmtId="166" fontId="14" fillId="2" borderId="0" xfId="0" applyNumberFormat="1" applyFont="1" applyFill="1" applyAlignment="1">
      <alignment horizontal="center" vertical="center" readingOrder="1"/>
    </xf>
    <xf numFmtId="165" fontId="13" fillId="4" borderId="0" xfId="0" applyNumberFormat="1" applyFont="1" applyFill="1" applyAlignment="1">
      <alignment horizontal="center" vertical="center" readingOrder="1"/>
    </xf>
    <xf numFmtId="165" fontId="13" fillId="5" borderId="0" xfId="0" applyNumberFormat="1" applyFont="1" applyFill="1" applyAlignment="1">
      <alignment horizontal="center" vertical="center" readingOrder="1"/>
    </xf>
    <xf numFmtId="22" fontId="15" fillId="2" borderId="10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 readingOrder="1"/>
    </xf>
    <xf numFmtId="3" fontId="9" fillId="3" borderId="7" xfId="0" applyNumberFormat="1" applyFont="1" applyFill="1" applyBorder="1" applyAlignment="1">
      <alignment horizontal="center" vertical="center" wrapText="1" readingOrder="1"/>
    </xf>
    <xf numFmtId="165" fontId="16" fillId="2" borderId="11" xfId="5" applyNumberFormat="1" applyFill="1" applyBorder="1" applyAlignment="1">
      <alignment horizontal="center" vertical="center" wrapText="1" readingOrder="1"/>
    </xf>
    <xf numFmtId="165" fontId="14" fillId="2" borderId="10" xfId="0" applyNumberFormat="1" applyFont="1" applyFill="1" applyBorder="1" applyAlignment="1">
      <alignment horizontal="center" vertical="center" wrapText="1" readingOrder="1"/>
    </xf>
    <xf numFmtId="165" fontId="14" fillId="2" borderId="12" xfId="0" applyNumberFormat="1" applyFont="1" applyFill="1" applyBorder="1" applyAlignment="1">
      <alignment horizontal="center" vertical="center" wrapText="1" readingOrder="1"/>
    </xf>
    <xf numFmtId="165" fontId="14" fillId="2" borderId="13" xfId="0" applyNumberFormat="1" applyFont="1" applyFill="1" applyBorder="1" applyAlignment="1">
      <alignment horizontal="center" vertical="center" wrapText="1" readingOrder="1"/>
    </xf>
    <xf numFmtId="165" fontId="14" fillId="2" borderId="0" xfId="0" applyNumberFormat="1" applyFont="1" applyFill="1" applyAlignment="1">
      <alignment horizontal="center" vertical="center" wrapText="1" readingOrder="1"/>
    </xf>
    <xf numFmtId="165" fontId="14" fillId="2" borderId="14" xfId="0" applyNumberFormat="1" applyFont="1" applyFill="1" applyBorder="1" applyAlignment="1">
      <alignment horizontal="center" vertical="center" wrapText="1" readingOrder="1"/>
    </xf>
    <xf numFmtId="165" fontId="14" fillId="2" borderId="15" xfId="0" applyNumberFormat="1" applyFont="1" applyFill="1" applyBorder="1" applyAlignment="1">
      <alignment horizontal="center" vertical="center" wrapText="1" readingOrder="1"/>
    </xf>
    <xf numFmtId="165" fontId="14" fillId="2" borderId="3" xfId="0" applyNumberFormat="1" applyFont="1" applyFill="1" applyBorder="1" applyAlignment="1">
      <alignment horizontal="center" vertical="center" wrapText="1" readingOrder="1"/>
    </xf>
    <xf numFmtId="165" fontId="14" fillId="2" borderId="16" xfId="0" applyNumberFormat="1" applyFont="1" applyFill="1" applyBorder="1" applyAlignment="1">
      <alignment horizontal="center" vertical="center" wrapText="1" readingOrder="1"/>
    </xf>
    <xf numFmtId="14" fontId="13" fillId="2" borderId="4" xfId="0" applyNumberFormat="1" applyFont="1" applyFill="1" applyBorder="1" applyAlignment="1">
      <alignment horizontal="right" vertical="center"/>
    </xf>
    <xf numFmtId="14" fontId="13" fillId="2" borderId="8" xfId="0" applyNumberFormat="1" applyFont="1" applyFill="1" applyBorder="1" applyAlignment="1">
      <alignment horizontal="right" vertical="center"/>
    </xf>
    <xf numFmtId="14" fontId="13" fillId="2" borderId="9" xfId="0" applyNumberFormat="1" applyFont="1" applyFill="1" applyBorder="1" applyAlignment="1">
      <alignment horizontal="right" vertical="center"/>
    </xf>
  </cellXfs>
  <cellStyles count="6">
    <cellStyle name="Explanatory Text" xfId="1" builtinId="53" customBuiltin="1"/>
    <cellStyle name="Explanatory Text 2" xfId="3" xr:uid="{134041CA-A014-40AA-AEFF-9EDA2474EFEB}"/>
    <cellStyle name="Explanatory Text 3" xfId="4" xr:uid="{EECE29F6-5A6E-446E-AAF3-8D30E01C22F7}"/>
    <cellStyle name="Hyperlink" xfId="5" builtinId="8"/>
    <cellStyle name="Normal" xfId="0" builtinId="0"/>
    <cellStyle name="Normal 2" xfId="2" xr:uid="{8DCE8054-A76D-4F4A-8AFE-DE6517904D7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6CC6BE-778B-4EBF-A07C-BC1904CB2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4B0D30-2E37-44E3-A7BA-2FA770A26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0289E5-98FF-472A-904D-A75DA2E20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85FC46-CEC2-43CF-8B31-94E1F3F3A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31F231-DBB2-4D84-A7A2-F443C57A6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692C26-D124-49F6-A4F8-640795495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EF4938-3E2D-44D0-85E2-8F0A8B240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2023/Additional%20LNG%20Storage%20Space_Feb%202023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esfa.gr/userfiles/pdflist/DERY/TS/LNG%20Space/2023/Additional%20LNG%20Storage%20Space_Feb%202023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esfa.gr/userfiles/pdflist/DERY/TS/LNG%20Space/2023/Additional%20LNG%20Storage%20Space_Feb%202023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esfa.gr/userfiles/pdflist/DERY/TS/LNG%20Space/2023/Additional%20LNG%20Storage%20Space_Feb%202023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DE504-E331-4C35-991C-E486D7150F4D}">
  <sheetPr>
    <pageSetUpPr fitToPage="1"/>
  </sheetPr>
  <dimension ref="A1:R34"/>
  <sheetViews>
    <sheetView tabSelected="1" view="pageBreakPreview" zoomScale="85" zoomScaleNormal="100" zoomScaleSheetLayoutView="85" zoomScalePageLayoutView="70" workbookViewId="0">
      <selection activeCell="C27" sqref="C27"/>
    </sheetView>
  </sheetViews>
  <sheetFormatPr defaultRowHeight="15" x14ac:dyDescent="0.25"/>
  <cols>
    <col min="1" max="1" width="11.7109375" style="1" customWidth="1"/>
    <col min="2" max="2" width="28.5703125" style="1" bestFit="1" customWidth="1"/>
    <col min="3" max="3" width="23" style="1" customWidth="1"/>
    <col min="4" max="4" width="11.85546875" style="1" bestFit="1" customWidth="1"/>
    <col min="5" max="5" width="17" style="1" bestFit="1" customWidth="1"/>
    <col min="6" max="6" width="15.5703125" style="1" bestFit="1" customWidth="1"/>
    <col min="7" max="7" width="15.5703125" style="16" bestFit="1" customWidth="1"/>
    <col min="8" max="8" width="16.28515625" style="17" bestFit="1" customWidth="1"/>
    <col min="9" max="9" width="17.42578125" style="1" bestFit="1" customWidth="1"/>
    <col min="10" max="11" width="17" style="1" customWidth="1"/>
    <col min="12" max="12" width="17.5703125" style="1" customWidth="1"/>
    <col min="13" max="14" width="14.85546875" style="1" customWidth="1"/>
    <col min="15" max="15" width="15.28515625" style="1" customWidth="1"/>
    <col min="16" max="16" width="14.140625" style="1" customWidth="1"/>
    <col min="17" max="17" width="15" style="1" customWidth="1"/>
    <col min="18" max="18" width="12.140625" style="1" customWidth="1"/>
    <col min="19" max="1022" width="8.28515625" style="1" customWidth="1"/>
    <col min="1023" max="16384" width="9.140625" style="1"/>
  </cols>
  <sheetData>
    <row r="1" spans="1:18" ht="56.25" customHeight="1" x14ac:dyDescent="0.25">
      <c r="A1" s="32" t="s">
        <v>53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8" ht="84.7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22</v>
      </c>
      <c r="G2" s="5" t="s">
        <v>5</v>
      </c>
      <c r="H2" s="6" t="s">
        <v>23</v>
      </c>
      <c r="I2" s="6" t="s">
        <v>6</v>
      </c>
      <c r="J2" s="5" t="s">
        <v>24</v>
      </c>
      <c r="K2" s="5" t="s">
        <v>7</v>
      </c>
      <c r="L2" s="5" t="s">
        <v>25</v>
      </c>
      <c r="M2" s="33" t="s">
        <v>26</v>
      </c>
      <c r="N2" s="33" t="s">
        <v>27</v>
      </c>
      <c r="O2" s="33" t="s">
        <v>28</v>
      </c>
      <c r="P2" s="33" t="s">
        <v>18</v>
      </c>
      <c r="Q2" s="5" t="s">
        <v>29</v>
      </c>
      <c r="R2" s="5" t="s">
        <v>19</v>
      </c>
    </row>
    <row r="3" spans="1:18" ht="47.25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30</v>
      </c>
      <c r="G3" s="10" t="s">
        <v>13</v>
      </c>
      <c r="H3" s="11" t="s">
        <v>31</v>
      </c>
      <c r="I3" s="11" t="s">
        <v>14</v>
      </c>
      <c r="J3" s="10" t="s">
        <v>32</v>
      </c>
      <c r="K3" s="10" t="s">
        <v>15</v>
      </c>
      <c r="L3" s="10" t="s">
        <v>33</v>
      </c>
      <c r="M3" s="34"/>
      <c r="N3" s="34"/>
      <c r="O3" s="34"/>
      <c r="P3" s="34"/>
      <c r="Q3" s="10" t="s">
        <v>34</v>
      </c>
      <c r="R3" s="10" t="s">
        <v>20</v>
      </c>
    </row>
    <row r="4" spans="1:18" x14ac:dyDescent="0.25">
      <c r="A4" s="12">
        <v>44958</v>
      </c>
      <c r="B4" s="18" t="s">
        <v>36</v>
      </c>
      <c r="C4" s="18" t="s">
        <v>47</v>
      </c>
      <c r="D4" s="19">
        <v>13</v>
      </c>
      <c r="E4" s="19" t="s">
        <v>38</v>
      </c>
      <c r="F4" s="20">
        <v>66765</v>
      </c>
      <c r="G4" s="20">
        <v>452000000</v>
      </c>
      <c r="H4" s="20">
        <v>0</v>
      </c>
      <c r="I4" s="20">
        <v>0</v>
      </c>
      <c r="J4" s="35" t="s">
        <v>46</v>
      </c>
      <c r="K4" s="36"/>
      <c r="L4" s="37"/>
      <c r="M4" s="14">
        <v>140000</v>
      </c>
      <c r="N4" s="14">
        <v>947800000</v>
      </c>
      <c r="O4" s="15">
        <f>P4/6770</f>
        <v>67222.895125553914</v>
      </c>
      <c r="P4" s="15">
        <v>455099000</v>
      </c>
      <c r="Q4" s="14">
        <f t="shared" ref="Q4:R20" si="0">M4-O4</f>
        <v>72777.104874446086</v>
      </c>
      <c r="R4" s="14">
        <f t="shared" si="0"/>
        <v>492701000</v>
      </c>
    </row>
    <row r="5" spans="1:18" x14ac:dyDescent="0.25">
      <c r="A5" s="12">
        <v>44958</v>
      </c>
      <c r="B5" s="18" t="s">
        <v>44</v>
      </c>
      <c r="C5" s="18" t="s">
        <v>47</v>
      </c>
      <c r="D5" s="19">
        <v>13</v>
      </c>
      <c r="E5" s="19" t="s">
        <v>38</v>
      </c>
      <c r="F5" s="20">
        <v>80945</v>
      </c>
      <c r="G5" s="20">
        <v>548000000</v>
      </c>
      <c r="H5" s="20">
        <v>0</v>
      </c>
      <c r="I5" s="20">
        <v>0</v>
      </c>
      <c r="J5" s="38"/>
      <c r="K5" s="39"/>
      <c r="L5" s="40"/>
      <c r="M5" s="14">
        <v>140000</v>
      </c>
      <c r="N5" s="14">
        <v>947800000</v>
      </c>
      <c r="O5" s="15">
        <f>P5/6770</f>
        <v>67222.895125553914</v>
      </c>
      <c r="P5" s="15">
        <v>455099000</v>
      </c>
      <c r="Q5" s="14">
        <f t="shared" si="0"/>
        <v>72777.104874446086</v>
      </c>
      <c r="R5" s="14">
        <f t="shared" si="0"/>
        <v>492701000</v>
      </c>
    </row>
    <row r="6" spans="1:18" x14ac:dyDescent="0.25">
      <c r="A6" s="12">
        <v>44959</v>
      </c>
      <c r="B6" s="18"/>
      <c r="C6" s="18"/>
      <c r="D6" s="19"/>
      <c r="E6" s="19"/>
      <c r="F6" s="20"/>
      <c r="G6" s="20"/>
      <c r="H6" s="20"/>
      <c r="I6" s="20"/>
      <c r="J6" s="38"/>
      <c r="K6" s="39"/>
      <c r="L6" s="40"/>
      <c r="M6" s="14">
        <v>140000</v>
      </c>
      <c r="N6" s="14">
        <v>947800000</v>
      </c>
      <c r="O6" s="15">
        <f t="shared" ref="O6:O32" si="1">P6/6770</f>
        <v>67222.895125553914</v>
      </c>
      <c r="P6" s="15">
        <v>455099000</v>
      </c>
      <c r="Q6" s="14">
        <f t="shared" si="0"/>
        <v>72777.104874446086</v>
      </c>
      <c r="R6" s="14">
        <f t="shared" si="0"/>
        <v>492701000</v>
      </c>
    </row>
    <row r="7" spans="1:18" x14ac:dyDescent="0.25">
      <c r="A7" s="12">
        <v>44960</v>
      </c>
      <c r="B7" s="18"/>
      <c r="C7" s="18"/>
      <c r="D7" s="19"/>
      <c r="E7" s="19"/>
      <c r="F7" s="20"/>
      <c r="G7" s="20"/>
      <c r="H7" s="20"/>
      <c r="I7" s="20"/>
      <c r="J7" s="38"/>
      <c r="K7" s="39"/>
      <c r="L7" s="40"/>
      <c r="M7" s="14">
        <v>140000</v>
      </c>
      <c r="N7" s="14">
        <v>947800000</v>
      </c>
      <c r="O7" s="15">
        <f t="shared" si="1"/>
        <v>67222.895125553914</v>
      </c>
      <c r="P7" s="15">
        <v>455099000</v>
      </c>
      <c r="Q7" s="14">
        <f t="shared" si="0"/>
        <v>72777.104874446086</v>
      </c>
      <c r="R7" s="14">
        <f t="shared" si="0"/>
        <v>492701000</v>
      </c>
    </row>
    <row r="8" spans="1:18" x14ac:dyDescent="0.25">
      <c r="A8" s="12">
        <v>44961</v>
      </c>
      <c r="B8" s="18"/>
      <c r="C8" s="18"/>
      <c r="D8" s="19"/>
      <c r="E8" s="19"/>
      <c r="F8" s="20"/>
      <c r="G8" s="20"/>
      <c r="H8" s="20"/>
      <c r="I8" s="20"/>
      <c r="J8" s="38"/>
      <c r="K8" s="39"/>
      <c r="L8" s="40"/>
      <c r="M8" s="14">
        <v>140000</v>
      </c>
      <c r="N8" s="14">
        <v>947800000</v>
      </c>
      <c r="O8" s="15">
        <f t="shared" si="1"/>
        <v>67222.895125553914</v>
      </c>
      <c r="P8" s="15">
        <v>455099000</v>
      </c>
      <c r="Q8" s="14">
        <f t="shared" si="0"/>
        <v>72777.104874446086</v>
      </c>
      <c r="R8" s="14">
        <f t="shared" si="0"/>
        <v>492701000</v>
      </c>
    </row>
    <row r="9" spans="1:18" x14ac:dyDescent="0.25">
      <c r="A9" s="12">
        <v>44962</v>
      </c>
      <c r="B9" s="18"/>
      <c r="C9" s="18"/>
      <c r="D9" s="19"/>
      <c r="E9" s="19"/>
      <c r="F9" s="20"/>
      <c r="G9" s="20"/>
      <c r="H9" s="20"/>
      <c r="I9" s="20"/>
      <c r="J9" s="38"/>
      <c r="K9" s="39"/>
      <c r="L9" s="40"/>
      <c r="M9" s="14">
        <v>140000</v>
      </c>
      <c r="N9" s="14">
        <v>947800000</v>
      </c>
      <c r="O9" s="15">
        <f t="shared" si="1"/>
        <v>67222.895125553914</v>
      </c>
      <c r="P9" s="15">
        <v>455099000</v>
      </c>
      <c r="Q9" s="14">
        <f t="shared" si="0"/>
        <v>72777.104874446086</v>
      </c>
      <c r="R9" s="14">
        <f t="shared" si="0"/>
        <v>492701000</v>
      </c>
    </row>
    <row r="10" spans="1:18" x14ac:dyDescent="0.25">
      <c r="A10" s="12">
        <v>44963</v>
      </c>
      <c r="B10" s="18" t="s">
        <v>21</v>
      </c>
      <c r="C10" s="18" t="s">
        <v>50</v>
      </c>
      <c r="D10" s="19">
        <v>14</v>
      </c>
      <c r="E10" s="19" t="s">
        <v>40</v>
      </c>
      <c r="F10" s="20">
        <v>82090</v>
      </c>
      <c r="G10" s="20">
        <v>550000000</v>
      </c>
      <c r="H10" s="20">
        <v>0</v>
      </c>
      <c r="I10" s="20">
        <v>0</v>
      </c>
      <c r="J10" s="38"/>
      <c r="K10" s="39"/>
      <c r="L10" s="40"/>
      <c r="M10" s="14">
        <v>140000</v>
      </c>
      <c r="N10" s="14">
        <v>947800000</v>
      </c>
      <c r="O10" s="15">
        <f t="shared" si="1"/>
        <v>67222.895125553914</v>
      </c>
      <c r="P10" s="15">
        <v>455099000</v>
      </c>
      <c r="Q10" s="14">
        <f t="shared" si="0"/>
        <v>72777.104874446086</v>
      </c>
      <c r="R10" s="14">
        <f t="shared" si="0"/>
        <v>492701000</v>
      </c>
    </row>
    <row r="11" spans="1:18" x14ac:dyDescent="0.25">
      <c r="A11" s="12">
        <v>44964</v>
      </c>
      <c r="B11" s="18"/>
      <c r="C11" s="18"/>
      <c r="D11" s="19"/>
      <c r="E11" s="19"/>
      <c r="F11" s="20"/>
      <c r="G11" s="20"/>
      <c r="H11" s="20"/>
      <c r="I11" s="20"/>
      <c r="J11" s="38"/>
      <c r="K11" s="39"/>
      <c r="L11" s="40"/>
      <c r="M11" s="14">
        <v>140000</v>
      </c>
      <c r="N11" s="14">
        <v>947800000</v>
      </c>
      <c r="O11" s="15">
        <f t="shared" si="1"/>
        <v>67222.895125553914</v>
      </c>
      <c r="P11" s="15">
        <v>455099000</v>
      </c>
      <c r="Q11" s="14">
        <f t="shared" si="0"/>
        <v>72777.104874446086</v>
      </c>
      <c r="R11" s="14">
        <f t="shared" si="0"/>
        <v>492701000</v>
      </c>
    </row>
    <row r="12" spans="1:18" x14ac:dyDescent="0.25">
      <c r="A12" s="12">
        <v>44965</v>
      </c>
      <c r="B12" s="18"/>
      <c r="C12" s="18"/>
      <c r="D12" s="19"/>
      <c r="E12" s="19"/>
      <c r="F12" s="20"/>
      <c r="G12" s="20"/>
      <c r="H12" s="20"/>
      <c r="I12" s="20"/>
      <c r="J12" s="38"/>
      <c r="K12" s="39"/>
      <c r="L12" s="40"/>
      <c r="M12" s="14">
        <v>140000</v>
      </c>
      <c r="N12" s="14">
        <v>947800000</v>
      </c>
      <c r="O12" s="15">
        <f t="shared" si="1"/>
        <v>67222.895125553914</v>
      </c>
      <c r="P12" s="15">
        <v>455099000</v>
      </c>
      <c r="Q12" s="14">
        <f t="shared" si="0"/>
        <v>72777.104874446086</v>
      </c>
      <c r="R12" s="14">
        <f t="shared" si="0"/>
        <v>492701000</v>
      </c>
    </row>
    <row r="13" spans="1:18" x14ac:dyDescent="0.25">
      <c r="A13" s="12">
        <v>44966</v>
      </c>
      <c r="B13" s="18"/>
      <c r="C13" s="18"/>
      <c r="D13" s="19"/>
      <c r="E13" s="19"/>
      <c r="F13" s="20"/>
      <c r="G13" s="20"/>
      <c r="H13" s="20"/>
      <c r="I13" s="20"/>
      <c r="J13" s="38"/>
      <c r="K13" s="39"/>
      <c r="L13" s="40"/>
      <c r="M13" s="14">
        <v>140000</v>
      </c>
      <c r="N13" s="14">
        <v>947800000</v>
      </c>
      <c r="O13" s="15">
        <f t="shared" si="1"/>
        <v>67222.895125553914</v>
      </c>
      <c r="P13" s="15">
        <v>455099000</v>
      </c>
      <c r="Q13" s="14">
        <f t="shared" si="0"/>
        <v>72777.104874446086</v>
      </c>
      <c r="R13" s="14">
        <f t="shared" si="0"/>
        <v>492701000</v>
      </c>
    </row>
    <row r="14" spans="1:18" x14ac:dyDescent="0.25">
      <c r="A14" s="12">
        <v>44967</v>
      </c>
      <c r="B14" s="18"/>
      <c r="C14" s="18"/>
      <c r="D14" s="19"/>
      <c r="E14" s="19"/>
      <c r="F14" s="20"/>
      <c r="G14" s="20"/>
      <c r="H14" s="20"/>
      <c r="I14" s="20"/>
      <c r="J14" s="38"/>
      <c r="K14" s="39"/>
      <c r="L14" s="40"/>
      <c r="M14" s="14">
        <v>140000</v>
      </c>
      <c r="N14" s="14">
        <v>947800000</v>
      </c>
      <c r="O14" s="15">
        <f t="shared" si="1"/>
        <v>67222.895125553914</v>
      </c>
      <c r="P14" s="15">
        <v>455099000</v>
      </c>
      <c r="Q14" s="14">
        <f t="shared" si="0"/>
        <v>72777.104874446086</v>
      </c>
      <c r="R14" s="14">
        <f t="shared" si="0"/>
        <v>492701000</v>
      </c>
    </row>
    <row r="15" spans="1:18" x14ac:dyDescent="0.25">
      <c r="A15" s="12">
        <v>44968</v>
      </c>
      <c r="B15" s="18" t="s">
        <v>21</v>
      </c>
      <c r="C15" s="18" t="s">
        <v>50</v>
      </c>
      <c r="D15" s="19">
        <v>10</v>
      </c>
      <c r="E15" s="19" t="s">
        <v>40</v>
      </c>
      <c r="F15" s="20">
        <v>66667</v>
      </c>
      <c r="G15" s="20">
        <v>450000000</v>
      </c>
      <c r="H15" s="20">
        <v>0</v>
      </c>
      <c r="I15" s="20">
        <v>0</v>
      </c>
      <c r="J15" s="38"/>
      <c r="K15" s="39"/>
      <c r="L15" s="40"/>
      <c r="M15" s="14">
        <v>140000</v>
      </c>
      <c r="N15" s="14">
        <v>947800000</v>
      </c>
      <c r="O15" s="15">
        <f t="shared" si="1"/>
        <v>67222.895125553914</v>
      </c>
      <c r="P15" s="15">
        <v>455099000</v>
      </c>
      <c r="Q15" s="14">
        <f t="shared" si="0"/>
        <v>72777.104874446086</v>
      </c>
      <c r="R15" s="14">
        <f t="shared" si="0"/>
        <v>492701000</v>
      </c>
    </row>
    <row r="16" spans="1:18" x14ac:dyDescent="0.25">
      <c r="A16" s="12">
        <v>44969</v>
      </c>
      <c r="B16" s="18"/>
      <c r="C16" s="18"/>
      <c r="D16" s="19"/>
      <c r="E16" s="19"/>
      <c r="F16" s="20"/>
      <c r="G16" s="20"/>
      <c r="H16" s="20"/>
      <c r="I16" s="20"/>
      <c r="J16" s="38"/>
      <c r="K16" s="39"/>
      <c r="L16" s="40"/>
      <c r="M16" s="14">
        <v>140000</v>
      </c>
      <c r="N16" s="14">
        <v>947800000</v>
      </c>
      <c r="O16" s="15">
        <f t="shared" si="1"/>
        <v>67222.895125553914</v>
      </c>
      <c r="P16" s="15">
        <v>455099000</v>
      </c>
      <c r="Q16" s="14">
        <f t="shared" si="0"/>
        <v>72777.104874446086</v>
      </c>
      <c r="R16" s="14">
        <f t="shared" si="0"/>
        <v>492701000</v>
      </c>
    </row>
    <row r="17" spans="1:18" x14ac:dyDescent="0.25">
      <c r="A17" s="12">
        <v>44970</v>
      </c>
      <c r="B17" s="18"/>
      <c r="C17" s="18"/>
      <c r="D17" s="19"/>
      <c r="E17" s="19"/>
      <c r="F17" s="20"/>
      <c r="G17" s="20"/>
      <c r="H17" s="20"/>
      <c r="I17" s="20"/>
      <c r="J17" s="38"/>
      <c r="K17" s="39"/>
      <c r="L17" s="40"/>
      <c r="M17" s="14">
        <v>140000</v>
      </c>
      <c r="N17" s="14">
        <v>947800000</v>
      </c>
      <c r="O17" s="15">
        <f t="shared" si="1"/>
        <v>67222.895125553914</v>
      </c>
      <c r="P17" s="15">
        <v>455099000</v>
      </c>
      <c r="Q17" s="14">
        <f t="shared" si="0"/>
        <v>72777.104874446086</v>
      </c>
      <c r="R17" s="14">
        <f t="shared" si="0"/>
        <v>492701000</v>
      </c>
    </row>
    <row r="18" spans="1:18" x14ac:dyDescent="0.25">
      <c r="A18" s="12">
        <v>44971</v>
      </c>
      <c r="B18" s="18"/>
      <c r="C18" s="18"/>
      <c r="D18" s="19"/>
      <c r="E18" s="19"/>
      <c r="F18" s="20"/>
      <c r="G18" s="20"/>
      <c r="H18" s="20"/>
      <c r="I18" s="20"/>
      <c r="J18" s="38"/>
      <c r="K18" s="39"/>
      <c r="L18" s="40"/>
      <c r="M18" s="14">
        <v>140000</v>
      </c>
      <c r="N18" s="14">
        <v>947800000</v>
      </c>
      <c r="O18" s="15">
        <f t="shared" si="1"/>
        <v>67222.895125553914</v>
      </c>
      <c r="P18" s="15">
        <v>455099000</v>
      </c>
      <c r="Q18" s="14">
        <f t="shared" si="0"/>
        <v>72777.104874446086</v>
      </c>
      <c r="R18" s="14">
        <f t="shared" si="0"/>
        <v>492701000</v>
      </c>
    </row>
    <row r="19" spans="1:18" x14ac:dyDescent="0.25">
      <c r="A19" s="12">
        <v>44972</v>
      </c>
      <c r="B19" s="18"/>
      <c r="C19" s="18"/>
      <c r="D19" s="19"/>
      <c r="E19" s="19"/>
      <c r="F19" s="20"/>
      <c r="G19" s="20"/>
      <c r="H19" s="20"/>
      <c r="I19" s="20"/>
      <c r="J19" s="38"/>
      <c r="K19" s="39"/>
      <c r="L19" s="40"/>
      <c r="M19" s="14">
        <v>140000</v>
      </c>
      <c r="N19" s="14">
        <v>947800000</v>
      </c>
      <c r="O19" s="15">
        <f t="shared" si="1"/>
        <v>67222.895125553914</v>
      </c>
      <c r="P19" s="15">
        <v>455099000</v>
      </c>
      <c r="Q19" s="14">
        <f t="shared" si="0"/>
        <v>72777.104874446086</v>
      </c>
      <c r="R19" s="14">
        <f t="shared" si="0"/>
        <v>492701000</v>
      </c>
    </row>
    <row r="20" spans="1:18" x14ac:dyDescent="0.25">
      <c r="A20" s="12">
        <v>44973</v>
      </c>
      <c r="B20" s="18"/>
      <c r="C20" s="18"/>
      <c r="D20" s="19"/>
      <c r="E20" s="19"/>
      <c r="F20" s="20"/>
      <c r="G20" s="20"/>
      <c r="H20" s="20"/>
      <c r="I20" s="20"/>
      <c r="J20" s="38"/>
      <c r="K20" s="39"/>
      <c r="L20" s="40"/>
      <c r="M20" s="14">
        <v>140000</v>
      </c>
      <c r="N20" s="14">
        <v>947800000</v>
      </c>
      <c r="O20" s="15">
        <f t="shared" si="1"/>
        <v>67222.895125553914</v>
      </c>
      <c r="P20" s="15">
        <v>455099000</v>
      </c>
      <c r="Q20" s="14">
        <f t="shared" si="0"/>
        <v>72777.104874446086</v>
      </c>
      <c r="R20" s="14">
        <f t="shared" si="0"/>
        <v>492701000</v>
      </c>
    </row>
    <row r="21" spans="1:18" x14ac:dyDescent="0.25">
      <c r="A21" s="12">
        <v>44974</v>
      </c>
      <c r="B21" s="18"/>
      <c r="C21" s="18"/>
      <c r="D21" s="19"/>
      <c r="E21" s="19"/>
      <c r="F21" s="20"/>
      <c r="G21" s="20"/>
      <c r="H21" s="20"/>
      <c r="I21" s="20"/>
      <c r="J21" s="38"/>
      <c r="K21" s="39"/>
      <c r="L21" s="40"/>
      <c r="M21" s="14">
        <v>140000</v>
      </c>
      <c r="N21" s="14">
        <v>947800000</v>
      </c>
      <c r="O21" s="15">
        <f t="shared" si="1"/>
        <v>67222.895125553914</v>
      </c>
      <c r="P21" s="15">
        <v>455099000</v>
      </c>
      <c r="Q21" s="14">
        <f>M21-O21</f>
        <v>72777.104874446086</v>
      </c>
      <c r="R21" s="14">
        <f>N21-P21</f>
        <v>492701000</v>
      </c>
    </row>
    <row r="22" spans="1:18" x14ac:dyDescent="0.25">
      <c r="A22" s="12">
        <v>44975</v>
      </c>
      <c r="B22" s="18"/>
      <c r="C22" s="18"/>
      <c r="D22" s="19"/>
      <c r="E22" s="19"/>
      <c r="F22" s="20"/>
      <c r="G22" s="20"/>
      <c r="H22" s="20"/>
      <c r="I22" s="20"/>
      <c r="J22" s="38"/>
      <c r="K22" s="39"/>
      <c r="L22" s="40"/>
      <c r="M22" s="14">
        <v>140000</v>
      </c>
      <c r="N22" s="14">
        <v>947800000</v>
      </c>
      <c r="O22" s="15">
        <f t="shared" si="1"/>
        <v>67222.895125553914</v>
      </c>
      <c r="P22" s="15">
        <v>455099000</v>
      </c>
      <c r="Q22" s="14">
        <f t="shared" ref="Q22:R32" si="2">M22-O22</f>
        <v>72777.104874446086</v>
      </c>
      <c r="R22" s="14">
        <f t="shared" si="2"/>
        <v>492701000</v>
      </c>
    </row>
    <row r="23" spans="1:18" x14ac:dyDescent="0.25">
      <c r="A23" s="12">
        <v>44976</v>
      </c>
      <c r="B23" s="18" t="s">
        <v>21</v>
      </c>
      <c r="C23" s="18" t="s">
        <v>55</v>
      </c>
      <c r="D23" s="19">
        <v>4</v>
      </c>
      <c r="E23" s="20" t="s">
        <v>40</v>
      </c>
      <c r="F23" s="20">
        <v>13294</v>
      </c>
      <c r="G23" s="20">
        <v>90000000</v>
      </c>
      <c r="H23" s="20">
        <v>0</v>
      </c>
      <c r="I23" s="20">
        <v>0</v>
      </c>
      <c r="J23" s="38"/>
      <c r="K23" s="39"/>
      <c r="L23" s="40"/>
      <c r="M23" s="14">
        <v>140000</v>
      </c>
      <c r="N23" s="14">
        <v>947800000</v>
      </c>
      <c r="O23" s="15">
        <f t="shared" si="1"/>
        <v>67222.895125553914</v>
      </c>
      <c r="P23" s="15">
        <v>455099000</v>
      </c>
      <c r="Q23" s="14">
        <f t="shared" si="2"/>
        <v>72777.104874446086</v>
      </c>
      <c r="R23" s="14">
        <f t="shared" si="2"/>
        <v>492701000</v>
      </c>
    </row>
    <row r="24" spans="1:18" x14ac:dyDescent="0.25">
      <c r="A24" s="12">
        <v>44977</v>
      </c>
      <c r="B24" s="18"/>
      <c r="C24" s="18"/>
      <c r="D24" s="19"/>
      <c r="E24" s="19"/>
      <c r="F24" s="20"/>
      <c r="G24" s="20"/>
      <c r="H24" s="20"/>
      <c r="I24" s="20"/>
      <c r="J24" s="38"/>
      <c r="K24" s="39"/>
      <c r="L24" s="40"/>
      <c r="M24" s="14">
        <v>140000</v>
      </c>
      <c r="N24" s="14">
        <v>947800000</v>
      </c>
      <c r="O24" s="15">
        <f t="shared" si="1"/>
        <v>67222.895125553914</v>
      </c>
      <c r="P24" s="15">
        <v>455099000</v>
      </c>
      <c r="Q24" s="14">
        <f t="shared" si="2"/>
        <v>72777.104874446086</v>
      </c>
      <c r="R24" s="14">
        <f t="shared" si="2"/>
        <v>492701000</v>
      </c>
    </row>
    <row r="25" spans="1:18" x14ac:dyDescent="0.25">
      <c r="A25" s="12">
        <v>44978</v>
      </c>
      <c r="B25" s="18" t="s">
        <v>21</v>
      </c>
      <c r="C25" s="18" t="s">
        <v>55</v>
      </c>
      <c r="D25" s="19">
        <v>10</v>
      </c>
      <c r="E25" s="20" t="s">
        <v>40</v>
      </c>
      <c r="F25" s="20">
        <v>147710</v>
      </c>
      <c r="G25" s="20">
        <v>1000000000</v>
      </c>
      <c r="H25" s="20">
        <v>0</v>
      </c>
      <c r="I25" s="20">
        <v>0</v>
      </c>
      <c r="J25" s="38"/>
      <c r="K25" s="39"/>
      <c r="L25" s="40"/>
      <c r="M25" s="14">
        <v>140000</v>
      </c>
      <c r="N25" s="14">
        <v>947800000</v>
      </c>
      <c r="O25" s="15">
        <f t="shared" si="1"/>
        <v>67222.895125553914</v>
      </c>
      <c r="P25" s="15">
        <v>455099000</v>
      </c>
      <c r="Q25" s="14">
        <f t="shared" si="2"/>
        <v>72777.104874446086</v>
      </c>
      <c r="R25" s="14">
        <f t="shared" si="2"/>
        <v>492701000</v>
      </c>
    </row>
    <row r="26" spans="1:18" x14ac:dyDescent="0.25">
      <c r="A26" s="12">
        <v>44979</v>
      </c>
      <c r="B26" s="18"/>
      <c r="C26" s="18"/>
      <c r="D26" s="19"/>
      <c r="E26" s="19"/>
      <c r="F26" s="20"/>
      <c r="G26" s="20"/>
      <c r="H26" s="20"/>
      <c r="I26" s="20"/>
      <c r="J26" s="38"/>
      <c r="K26" s="39"/>
      <c r="L26" s="40"/>
      <c r="M26" s="14">
        <v>140000</v>
      </c>
      <c r="N26" s="14">
        <v>947800000</v>
      </c>
      <c r="O26" s="15">
        <f t="shared" si="1"/>
        <v>67222.895125553914</v>
      </c>
      <c r="P26" s="15">
        <v>455099000</v>
      </c>
      <c r="Q26" s="14">
        <f t="shared" si="2"/>
        <v>72777.104874446086</v>
      </c>
      <c r="R26" s="14">
        <f t="shared" si="2"/>
        <v>492701000</v>
      </c>
    </row>
    <row r="27" spans="1:18" x14ac:dyDescent="0.25">
      <c r="A27" s="12">
        <v>44980</v>
      </c>
      <c r="B27" s="18" t="s">
        <v>35</v>
      </c>
      <c r="C27" s="18" t="s">
        <v>56</v>
      </c>
      <c r="D27" s="19">
        <v>13</v>
      </c>
      <c r="E27" s="19" t="s">
        <v>17</v>
      </c>
      <c r="F27" s="20">
        <v>73855</v>
      </c>
      <c r="G27" s="20">
        <v>500000000</v>
      </c>
      <c r="H27" s="20">
        <v>0</v>
      </c>
      <c r="I27" s="20">
        <v>0</v>
      </c>
      <c r="J27" s="38"/>
      <c r="K27" s="39"/>
      <c r="L27" s="40"/>
      <c r="M27" s="14">
        <v>140000</v>
      </c>
      <c r="N27" s="14">
        <v>947800000</v>
      </c>
      <c r="O27" s="15">
        <f t="shared" si="1"/>
        <v>67222.895125553914</v>
      </c>
      <c r="P27" s="15">
        <v>455099000</v>
      </c>
      <c r="Q27" s="14">
        <f t="shared" si="2"/>
        <v>72777.104874446086</v>
      </c>
      <c r="R27" s="14">
        <f t="shared" si="2"/>
        <v>492701000</v>
      </c>
    </row>
    <row r="28" spans="1:18" x14ac:dyDescent="0.25">
      <c r="A28" s="12">
        <v>44981</v>
      </c>
      <c r="B28" s="18"/>
      <c r="C28" s="18"/>
      <c r="D28" s="19"/>
      <c r="E28" s="19"/>
      <c r="F28" s="20"/>
      <c r="G28" s="20"/>
      <c r="H28" s="20"/>
      <c r="I28" s="20"/>
      <c r="J28" s="38"/>
      <c r="K28" s="39"/>
      <c r="L28" s="40"/>
      <c r="M28" s="14">
        <v>140000</v>
      </c>
      <c r="N28" s="14">
        <v>947800000</v>
      </c>
      <c r="O28" s="15">
        <f t="shared" si="1"/>
        <v>67222.895125553914</v>
      </c>
      <c r="P28" s="15">
        <v>455099000</v>
      </c>
      <c r="Q28" s="14">
        <f t="shared" si="2"/>
        <v>72777.104874446086</v>
      </c>
      <c r="R28" s="14">
        <f t="shared" si="2"/>
        <v>492701000</v>
      </c>
    </row>
    <row r="29" spans="1:18" x14ac:dyDescent="0.25">
      <c r="A29" s="12">
        <v>44982</v>
      </c>
      <c r="B29" s="18"/>
      <c r="C29" s="18"/>
      <c r="D29" s="19"/>
      <c r="E29" s="19"/>
      <c r="F29" s="20"/>
      <c r="G29" s="20"/>
      <c r="H29" s="20"/>
      <c r="I29" s="20"/>
      <c r="J29" s="38"/>
      <c r="K29" s="39"/>
      <c r="L29" s="40"/>
      <c r="M29" s="14">
        <v>140000</v>
      </c>
      <c r="N29" s="14">
        <v>947800000</v>
      </c>
      <c r="O29" s="15">
        <f t="shared" si="1"/>
        <v>67222.895125553914</v>
      </c>
      <c r="P29" s="15">
        <v>455099000</v>
      </c>
      <c r="Q29" s="14">
        <f t="shared" si="2"/>
        <v>72777.104874446086</v>
      </c>
      <c r="R29" s="14">
        <f t="shared" si="2"/>
        <v>492701000</v>
      </c>
    </row>
    <row r="30" spans="1:18" x14ac:dyDescent="0.25">
      <c r="A30" s="12">
        <v>44983</v>
      </c>
      <c r="B30" s="18"/>
      <c r="C30" s="18"/>
      <c r="D30" s="19"/>
      <c r="E30" s="19"/>
      <c r="F30" s="20"/>
      <c r="G30" s="20"/>
      <c r="H30" s="20"/>
      <c r="I30" s="20"/>
      <c r="J30" s="38"/>
      <c r="K30" s="39"/>
      <c r="L30" s="40"/>
      <c r="M30" s="14">
        <v>140000</v>
      </c>
      <c r="N30" s="14">
        <v>947800000</v>
      </c>
      <c r="O30" s="15">
        <f t="shared" si="1"/>
        <v>67222.895125553914</v>
      </c>
      <c r="P30" s="15">
        <v>455099000</v>
      </c>
      <c r="Q30" s="14">
        <f t="shared" si="2"/>
        <v>72777.104874446086</v>
      </c>
      <c r="R30" s="14">
        <f t="shared" si="2"/>
        <v>492701000</v>
      </c>
    </row>
    <row r="31" spans="1:18" x14ac:dyDescent="0.25">
      <c r="A31" s="12">
        <v>44984</v>
      </c>
      <c r="B31" s="18"/>
      <c r="C31" s="18"/>
      <c r="D31" s="19"/>
      <c r="E31" s="19"/>
      <c r="F31" s="20"/>
      <c r="G31" s="20"/>
      <c r="H31" s="20"/>
      <c r="I31" s="20"/>
      <c r="J31" s="38"/>
      <c r="K31" s="39"/>
      <c r="L31" s="40"/>
      <c r="M31" s="14">
        <v>140000</v>
      </c>
      <c r="N31" s="14">
        <v>947800000</v>
      </c>
      <c r="O31" s="15">
        <f t="shared" si="1"/>
        <v>67222.895125553914</v>
      </c>
      <c r="P31" s="15">
        <v>455099000</v>
      </c>
      <c r="Q31" s="14">
        <f t="shared" si="2"/>
        <v>72777.104874446086</v>
      </c>
      <c r="R31" s="14">
        <f t="shared" si="2"/>
        <v>492701000</v>
      </c>
    </row>
    <row r="32" spans="1:18" x14ac:dyDescent="0.25">
      <c r="A32" s="12">
        <v>44985</v>
      </c>
      <c r="B32" s="18"/>
      <c r="C32" s="18"/>
      <c r="D32" s="19"/>
      <c r="E32" s="19"/>
      <c r="F32" s="20"/>
      <c r="G32" s="20"/>
      <c r="H32" s="20"/>
      <c r="I32" s="20"/>
      <c r="J32" s="41"/>
      <c r="K32" s="42"/>
      <c r="L32" s="43"/>
      <c r="M32" s="14">
        <v>140000</v>
      </c>
      <c r="N32" s="14">
        <v>947800000</v>
      </c>
      <c r="O32" s="15">
        <f t="shared" si="1"/>
        <v>67222.895125553914</v>
      </c>
      <c r="P32" s="15">
        <v>455099000</v>
      </c>
      <c r="Q32" s="14">
        <f t="shared" si="2"/>
        <v>72777.104874446086</v>
      </c>
      <c r="R32" s="14">
        <f t="shared" si="2"/>
        <v>492701000</v>
      </c>
    </row>
    <row r="33" spans="1:18" x14ac:dyDescent="0.25">
      <c r="A33" s="31" t="s">
        <v>54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5">
      <c r="A34" s="23"/>
      <c r="B34" s="24"/>
      <c r="C34" s="24"/>
      <c r="D34" s="25"/>
      <c r="E34" s="25"/>
      <c r="F34" s="26"/>
      <c r="G34" s="26"/>
      <c r="H34" s="26"/>
      <c r="I34" s="26"/>
      <c r="J34" s="27"/>
      <c r="K34" s="27"/>
      <c r="L34" s="28"/>
      <c r="M34" s="29"/>
      <c r="N34" s="29"/>
      <c r="O34" s="30"/>
      <c r="P34" s="30"/>
      <c r="Q34" s="29"/>
      <c r="R34" s="29"/>
    </row>
  </sheetData>
  <autoFilter ref="A3:R33" xr:uid="{00000000-0001-0000-0000-000000000000}"/>
  <mergeCells count="7">
    <mergeCell ref="A33:R33"/>
    <mergeCell ref="A1:L1"/>
    <mergeCell ref="M2:M3"/>
    <mergeCell ref="N2:N3"/>
    <mergeCell ref="O2:O3"/>
    <mergeCell ref="P2:P3"/>
    <mergeCell ref="J4:L32"/>
  </mergeCells>
  <hyperlinks>
    <hyperlink ref="J4" r:id="rId1" xr:uid="{D3D92FA4-B5FE-4FDD-BBE3-9B4F10663C22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9E678-DA2A-4C2A-9AB0-47CAE69C0433}">
  <sheetPr>
    <pageSetUpPr fitToPage="1"/>
  </sheetPr>
  <dimension ref="A1:R34"/>
  <sheetViews>
    <sheetView view="pageBreakPreview" zoomScale="85" zoomScaleNormal="100" zoomScaleSheetLayoutView="85" zoomScalePageLayoutView="70" workbookViewId="0">
      <selection activeCell="G21" sqref="G21"/>
    </sheetView>
  </sheetViews>
  <sheetFormatPr defaultRowHeight="15" x14ac:dyDescent="0.25"/>
  <cols>
    <col min="1" max="1" width="11.7109375" style="1" customWidth="1"/>
    <col min="2" max="2" width="28.5703125" style="1" bestFit="1" customWidth="1"/>
    <col min="3" max="3" width="23" style="1" customWidth="1"/>
    <col min="4" max="4" width="11.85546875" style="1" bestFit="1" customWidth="1"/>
    <col min="5" max="5" width="17" style="1" bestFit="1" customWidth="1"/>
    <col min="6" max="6" width="15.5703125" style="1" bestFit="1" customWidth="1"/>
    <col min="7" max="7" width="15.5703125" style="16" bestFit="1" customWidth="1"/>
    <col min="8" max="8" width="16.28515625" style="17" bestFit="1" customWidth="1"/>
    <col min="9" max="9" width="17.42578125" style="1" bestFit="1" customWidth="1"/>
    <col min="10" max="11" width="17" style="1" customWidth="1"/>
    <col min="12" max="12" width="17.5703125" style="1" customWidth="1"/>
    <col min="13" max="14" width="14.85546875" style="1" customWidth="1"/>
    <col min="15" max="15" width="15.28515625" style="1" customWidth="1"/>
    <col min="16" max="16" width="14.140625" style="1" customWidth="1"/>
    <col min="17" max="17" width="15" style="1" customWidth="1"/>
    <col min="18" max="18" width="12.140625" style="1" customWidth="1"/>
    <col min="19" max="1022" width="8.28515625" style="1" customWidth="1"/>
    <col min="1023" max="16384" width="9.140625" style="1"/>
  </cols>
  <sheetData>
    <row r="1" spans="1:18" ht="56.25" customHeight="1" x14ac:dyDescent="0.25">
      <c r="A1" s="32" t="s">
        <v>51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8" ht="84.7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22</v>
      </c>
      <c r="G2" s="5" t="s">
        <v>5</v>
      </c>
      <c r="H2" s="6" t="s">
        <v>23</v>
      </c>
      <c r="I2" s="6" t="s">
        <v>6</v>
      </c>
      <c r="J2" s="5" t="s">
        <v>24</v>
      </c>
      <c r="K2" s="5" t="s">
        <v>7</v>
      </c>
      <c r="L2" s="5" t="s">
        <v>25</v>
      </c>
      <c r="M2" s="33" t="s">
        <v>26</v>
      </c>
      <c r="N2" s="33" t="s">
        <v>27</v>
      </c>
      <c r="O2" s="33" t="s">
        <v>28</v>
      </c>
      <c r="P2" s="33" t="s">
        <v>18</v>
      </c>
      <c r="Q2" s="5" t="s">
        <v>29</v>
      </c>
      <c r="R2" s="5" t="s">
        <v>19</v>
      </c>
    </row>
    <row r="3" spans="1:18" ht="47.25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30</v>
      </c>
      <c r="G3" s="10" t="s">
        <v>13</v>
      </c>
      <c r="H3" s="11" t="s">
        <v>31</v>
      </c>
      <c r="I3" s="11" t="s">
        <v>14</v>
      </c>
      <c r="J3" s="10" t="s">
        <v>32</v>
      </c>
      <c r="K3" s="10" t="s">
        <v>15</v>
      </c>
      <c r="L3" s="10" t="s">
        <v>33</v>
      </c>
      <c r="M3" s="34"/>
      <c r="N3" s="34"/>
      <c r="O3" s="34"/>
      <c r="P3" s="34"/>
      <c r="Q3" s="10" t="s">
        <v>34</v>
      </c>
      <c r="R3" s="10" t="s">
        <v>20</v>
      </c>
    </row>
    <row r="4" spans="1:18" x14ac:dyDescent="0.25">
      <c r="A4" s="12">
        <v>44958</v>
      </c>
      <c r="B4" s="18" t="s">
        <v>36</v>
      </c>
      <c r="C4" s="18" t="s">
        <v>47</v>
      </c>
      <c r="D4" s="19">
        <v>13</v>
      </c>
      <c r="E4" s="19" t="s">
        <v>38</v>
      </c>
      <c r="F4" s="20">
        <v>66765</v>
      </c>
      <c r="G4" s="20">
        <v>452000000</v>
      </c>
      <c r="H4" s="20">
        <v>0</v>
      </c>
      <c r="I4" s="20">
        <v>0</v>
      </c>
      <c r="J4" s="35" t="s">
        <v>46</v>
      </c>
      <c r="K4" s="36"/>
      <c r="L4" s="37"/>
      <c r="M4" s="14">
        <v>140000</v>
      </c>
      <c r="N4" s="14">
        <v>947800000</v>
      </c>
      <c r="O4" s="15">
        <f>P4/6770</f>
        <v>67222.895125553914</v>
      </c>
      <c r="P4" s="15">
        <v>455099000</v>
      </c>
      <c r="Q4" s="14">
        <f t="shared" ref="Q4:R20" si="0">M4-O4</f>
        <v>72777.104874446086</v>
      </c>
      <c r="R4" s="14">
        <f t="shared" si="0"/>
        <v>492701000</v>
      </c>
    </row>
    <row r="5" spans="1:18" x14ac:dyDescent="0.25">
      <c r="A5" s="12">
        <v>44958</v>
      </c>
      <c r="B5" s="18" t="s">
        <v>44</v>
      </c>
      <c r="C5" s="18" t="s">
        <v>47</v>
      </c>
      <c r="D5" s="19">
        <v>13</v>
      </c>
      <c r="E5" s="19" t="s">
        <v>38</v>
      </c>
      <c r="F5" s="20">
        <v>80945</v>
      </c>
      <c r="G5" s="20">
        <v>548000000</v>
      </c>
      <c r="H5" s="20">
        <v>0</v>
      </c>
      <c r="I5" s="20">
        <v>0</v>
      </c>
      <c r="J5" s="38"/>
      <c r="K5" s="39"/>
      <c r="L5" s="40"/>
      <c r="M5" s="14">
        <v>140000</v>
      </c>
      <c r="N5" s="14">
        <v>947800000</v>
      </c>
      <c r="O5" s="15">
        <f>P5/6770</f>
        <v>67222.895125553914</v>
      </c>
      <c r="P5" s="15">
        <v>455099000</v>
      </c>
      <c r="Q5" s="14">
        <f t="shared" si="0"/>
        <v>72777.104874446086</v>
      </c>
      <c r="R5" s="14">
        <f t="shared" si="0"/>
        <v>492701000</v>
      </c>
    </row>
    <row r="6" spans="1:18" x14ac:dyDescent="0.25">
      <c r="A6" s="12">
        <v>44959</v>
      </c>
      <c r="B6" s="18"/>
      <c r="C6" s="18"/>
      <c r="D6" s="19"/>
      <c r="E6" s="19"/>
      <c r="F6" s="20"/>
      <c r="G6" s="20"/>
      <c r="H6" s="20"/>
      <c r="I6" s="20"/>
      <c r="J6" s="38"/>
      <c r="K6" s="39"/>
      <c r="L6" s="40"/>
      <c r="M6" s="14">
        <v>140000</v>
      </c>
      <c r="N6" s="14">
        <v>947800000</v>
      </c>
      <c r="O6" s="15">
        <f t="shared" ref="O6:O32" si="1">P6/6770</f>
        <v>67222.895125553914</v>
      </c>
      <c r="P6" s="15">
        <v>455099000</v>
      </c>
      <c r="Q6" s="14">
        <f t="shared" si="0"/>
        <v>72777.104874446086</v>
      </c>
      <c r="R6" s="14">
        <f t="shared" si="0"/>
        <v>492701000</v>
      </c>
    </row>
    <row r="7" spans="1:18" x14ac:dyDescent="0.25">
      <c r="A7" s="12">
        <v>44960</v>
      </c>
      <c r="B7" s="18"/>
      <c r="C7" s="18"/>
      <c r="D7" s="19"/>
      <c r="E7" s="19"/>
      <c r="F7" s="20"/>
      <c r="G7" s="20"/>
      <c r="H7" s="20"/>
      <c r="I7" s="20"/>
      <c r="J7" s="38"/>
      <c r="K7" s="39"/>
      <c r="L7" s="40"/>
      <c r="M7" s="14">
        <v>140000</v>
      </c>
      <c r="N7" s="14">
        <v>947800000</v>
      </c>
      <c r="O7" s="15">
        <f t="shared" si="1"/>
        <v>67222.895125553914</v>
      </c>
      <c r="P7" s="15">
        <v>455099000</v>
      </c>
      <c r="Q7" s="14">
        <f t="shared" si="0"/>
        <v>72777.104874446086</v>
      </c>
      <c r="R7" s="14">
        <f t="shared" si="0"/>
        <v>492701000</v>
      </c>
    </row>
    <row r="8" spans="1:18" x14ac:dyDescent="0.25">
      <c r="A8" s="12">
        <v>44961</v>
      </c>
      <c r="B8" s="18"/>
      <c r="C8" s="18"/>
      <c r="D8" s="19"/>
      <c r="E8" s="19"/>
      <c r="F8" s="20"/>
      <c r="G8" s="20"/>
      <c r="H8" s="20"/>
      <c r="I8" s="20"/>
      <c r="J8" s="38"/>
      <c r="K8" s="39"/>
      <c r="L8" s="40"/>
      <c r="M8" s="14">
        <v>140000</v>
      </c>
      <c r="N8" s="14">
        <v>947800000</v>
      </c>
      <c r="O8" s="15">
        <f t="shared" si="1"/>
        <v>67222.895125553914</v>
      </c>
      <c r="P8" s="15">
        <v>455099000</v>
      </c>
      <c r="Q8" s="14">
        <f t="shared" si="0"/>
        <v>72777.104874446086</v>
      </c>
      <c r="R8" s="14">
        <f t="shared" si="0"/>
        <v>492701000</v>
      </c>
    </row>
    <row r="9" spans="1:18" x14ac:dyDescent="0.25">
      <c r="A9" s="12">
        <v>44962</v>
      </c>
      <c r="B9" s="18"/>
      <c r="C9" s="18"/>
      <c r="D9" s="19"/>
      <c r="E9" s="19"/>
      <c r="F9" s="20"/>
      <c r="G9" s="20"/>
      <c r="H9" s="20"/>
      <c r="I9" s="20"/>
      <c r="J9" s="38"/>
      <c r="K9" s="39"/>
      <c r="L9" s="40"/>
      <c r="M9" s="14">
        <v>140000</v>
      </c>
      <c r="N9" s="14">
        <v>947800000</v>
      </c>
      <c r="O9" s="15">
        <f t="shared" si="1"/>
        <v>67222.895125553914</v>
      </c>
      <c r="P9" s="15">
        <v>455099000</v>
      </c>
      <c r="Q9" s="14">
        <f t="shared" si="0"/>
        <v>72777.104874446086</v>
      </c>
      <c r="R9" s="14">
        <f t="shared" si="0"/>
        <v>492701000</v>
      </c>
    </row>
    <row r="10" spans="1:18" x14ac:dyDescent="0.25">
      <c r="A10" s="12">
        <v>44963</v>
      </c>
      <c r="B10" s="18" t="s">
        <v>21</v>
      </c>
      <c r="C10" s="18" t="s">
        <v>50</v>
      </c>
      <c r="D10" s="19">
        <v>14</v>
      </c>
      <c r="E10" s="19" t="s">
        <v>40</v>
      </c>
      <c r="F10" s="20">
        <v>82090</v>
      </c>
      <c r="G10" s="20">
        <v>550000000</v>
      </c>
      <c r="H10" s="20">
        <v>0</v>
      </c>
      <c r="I10" s="20">
        <v>0</v>
      </c>
      <c r="J10" s="38"/>
      <c r="K10" s="39"/>
      <c r="L10" s="40"/>
      <c r="M10" s="14">
        <v>140000</v>
      </c>
      <c r="N10" s="14">
        <v>947800000</v>
      </c>
      <c r="O10" s="15">
        <f t="shared" si="1"/>
        <v>67222.895125553914</v>
      </c>
      <c r="P10" s="15">
        <v>455099000</v>
      </c>
      <c r="Q10" s="14">
        <f t="shared" si="0"/>
        <v>72777.104874446086</v>
      </c>
      <c r="R10" s="14">
        <f t="shared" si="0"/>
        <v>492701000</v>
      </c>
    </row>
    <row r="11" spans="1:18" x14ac:dyDescent="0.25">
      <c r="A11" s="12">
        <v>44964</v>
      </c>
      <c r="B11" s="18"/>
      <c r="C11" s="18"/>
      <c r="D11" s="19"/>
      <c r="E11" s="19"/>
      <c r="F11" s="20"/>
      <c r="G11" s="20"/>
      <c r="H11" s="20"/>
      <c r="I11" s="20"/>
      <c r="J11" s="38"/>
      <c r="K11" s="39"/>
      <c r="L11" s="40"/>
      <c r="M11" s="14">
        <v>140000</v>
      </c>
      <c r="N11" s="14">
        <v>947800000</v>
      </c>
      <c r="O11" s="15">
        <f t="shared" si="1"/>
        <v>67222.895125553914</v>
      </c>
      <c r="P11" s="15">
        <v>455099000</v>
      </c>
      <c r="Q11" s="14">
        <f t="shared" si="0"/>
        <v>72777.104874446086</v>
      </c>
      <c r="R11" s="14">
        <f t="shared" si="0"/>
        <v>492701000</v>
      </c>
    </row>
    <row r="12" spans="1:18" x14ac:dyDescent="0.25">
      <c r="A12" s="12">
        <v>44965</v>
      </c>
      <c r="B12" s="18"/>
      <c r="C12" s="18"/>
      <c r="D12" s="19"/>
      <c r="E12" s="19"/>
      <c r="F12" s="20"/>
      <c r="G12" s="20"/>
      <c r="H12" s="20"/>
      <c r="I12" s="20"/>
      <c r="J12" s="38"/>
      <c r="K12" s="39"/>
      <c r="L12" s="40"/>
      <c r="M12" s="14">
        <v>140000</v>
      </c>
      <c r="N12" s="14">
        <v>947800000</v>
      </c>
      <c r="O12" s="15">
        <f t="shared" si="1"/>
        <v>67222.895125553914</v>
      </c>
      <c r="P12" s="15">
        <v>455099000</v>
      </c>
      <c r="Q12" s="14">
        <f t="shared" si="0"/>
        <v>72777.104874446086</v>
      </c>
      <c r="R12" s="14">
        <f t="shared" si="0"/>
        <v>492701000</v>
      </c>
    </row>
    <row r="13" spans="1:18" x14ac:dyDescent="0.25">
      <c r="A13" s="12">
        <v>44966</v>
      </c>
      <c r="B13" s="18"/>
      <c r="C13" s="18"/>
      <c r="D13" s="19"/>
      <c r="E13" s="19"/>
      <c r="F13" s="20"/>
      <c r="G13" s="20"/>
      <c r="H13" s="20"/>
      <c r="I13" s="20"/>
      <c r="J13" s="38"/>
      <c r="K13" s="39"/>
      <c r="L13" s="40"/>
      <c r="M13" s="14">
        <v>140000</v>
      </c>
      <c r="N13" s="14">
        <v>947800000</v>
      </c>
      <c r="O13" s="15">
        <f t="shared" si="1"/>
        <v>67222.895125553914</v>
      </c>
      <c r="P13" s="15">
        <v>455099000</v>
      </c>
      <c r="Q13" s="14">
        <f t="shared" si="0"/>
        <v>72777.104874446086</v>
      </c>
      <c r="R13" s="14">
        <f t="shared" si="0"/>
        <v>492701000</v>
      </c>
    </row>
    <row r="14" spans="1:18" x14ac:dyDescent="0.25">
      <c r="A14" s="12">
        <v>44967</v>
      </c>
      <c r="B14" s="18"/>
      <c r="C14" s="18"/>
      <c r="D14" s="19"/>
      <c r="E14" s="19"/>
      <c r="F14" s="20"/>
      <c r="G14" s="20"/>
      <c r="H14" s="20"/>
      <c r="I14" s="20"/>
      <c r="J14" s="38"/>
      <c r="K14" s="39"/>
      <c r="L14" s="40"/>
      <c r="M14" s="14">
        <v>140000</v>
      </c>
      <c r="N14" s="14">
        <v>947800000</v>
      </c>
      <c r="O14" s="15">
        <f t="shared" si="1"/>
        <v>67222.895125553914</v>
      </c>
      <c r="P14" s="15">
        <v>455099000</v>
      </c>
      <c r="Q14" s="14">
        <f t="shared" si="0"/>
        <v>72777.104874446086</v>
      </c>
      <c r="R14" s="14">
        <f t="shared" si="0"/>
        <v>492701000</v>
      </c>
    </row>
    <row r="15" spans="1:18" x14ac:dyDescent="0.25">
      <c r="A15" s="12">
        <v>44968</v>
      </c>
      <c r="B15" s="18" t="s">
        <v>21</v>
      </c>
      <c r="C15" s="18" t="s">
        <v>50</v>
      </c>
      <c r="D15" s="19">
        <v>10</v>
      </c>
      <c r="E15" s="19" t="s">
        <v>40</v>
      </c>
      <c r="F15" s="20">
        <v>66667</v>
      </c>
      <c r="G15" s="20">
        <v>450000000</v>
      </c>
      <c r="H15" s="20">
        <v>0</v>
      </c>
      <c r="I15" s="20">
        <v>0</v>
      </c>
      <c r="J15" s="38"/>
      <c r="K15" s="39"/>
      <c r="L15" s="40"/>
      <c r="M15" s="14">
        <v>140000</v>
      </c>
      <c r="N15" s="14">
        <v>947800000</v>
      </c>
      <c r="O15" s="15">
        <f t="shared" si="1"/>
        <v>67222.895125553914</v>
      </c>
      <c r="P15" s="15">
        <v>455099000</v>
      </c>
      <c r="Q15" s="14">
        <f t="shared" si="0"/>
        <v>72777.104874446086</v>
      </c>
      <c r="R15" s="14">
        <f t="shared" si="0"/>
        <v>492701000</v>
      </c>
    </row>
    <row r="16" spans="1:18" x14ac:dyDescent="0.25">
      <c r="A16" s="12">
        <v>44969</v>
      </c>
      <c r="B16" s="18"/>
      <c r="C16" s="18"/>
      <c r="D16" s="19"/>
      <c r="E16" s="19"/>
      <c r="F16" s="20"/>
      <c r="G16" s="20"/>
      <c r="H16" s="20"/>
      <c r="I16" s="20"/>
      <c r="J16" s="38"/>
      <c r="K16" s="39"/>
      <c r="L16" s="40"/>
      <c r="M16" s="14">
        <v>140000</v>
      </c>
      <c r="N16" s="14">
        <v>947800000</v>
      </c>
      <c r="O16" s="15">
        <f t="shared" si="1"/>
        <v>67222.895125553914</v>
      </c>
      <c r="P16" s="15">
        <v>455099000</v>
      </c>
      <c r="Q16" s="14">
        <f t="shared" si="0"/>
        <v>72777.104874446086</v>
      </c>
      <c r="R16" s="14">
        <f t="shared" si="0"/>
        <v>492701000</v>
      </c>
    </row>
    <row r="17" spans="1:18" x14ac:dyDescent="0.25">
      <c r="A17" s="12">
        <v>44970</v>
      </c>
      <c r="B17" s="18"/>
      <c r="C17" s="18"/>
      <c r="D17" s="19"/>
      <c r="E17" s="19"/>
      <c r="F17" s="20"/>
      <c r="G17" s="20"/>
      <c r="H17" s="20"/>
      <c r="I17" s="20"/>
      <c r="J17" s="38"/>
      <c r="K17" s="39"/>
      <c r="L17" s="40"/>
      <c r="M17" s="14">
        <v>140000</v>
      </c>
      <c r="N17" s="14">
        <v>947800000</v>
      </c>
      <c r="O17" s="15">
        <f t="shared" si="1"/>
        <v>67222.895125553914</v>
      </c>
      <c r="P17" s="15">
        <v>455099000</v>
      </c>
      <c r="Q17" s="14">
        <f t="shared" si="0"/>
        <v>72777.104874446086</v>
      </c>
      <c r="R17" s="14">
        <f t="shared" si="0"/>
        <v>492701000</v>
      </c>
    </row>
    <row r="18" spans="1:18" x14ac:dyDescent="0.25">
      <c r="A18" s="12">
        <v>44971</v>
      </c>
      <c r="B18" s="18"/>
      <c r="C18" s="18"/>
      <c r="D18" s="19"/>
      <c r="E18" s="19"/>
      <c r="F18" s="20"/>
      <c r="G18" s="20"/>
      <c r="H18" s="20"/>
      <c r="I18" s="20"/>
      <c r="J18" s="38"/>
      <c r="K18" s="39"/>
      <c r="L18" s="40"/>
      <c r="M18" s="14">
        <v>140000</v>
      </c>
      <c r="N18" s="14">
        <v>947800000</v>
      </c>
      <c r="O18" s="15">
        <f t="shared" si="1"/>
        <v>67222.895125553914</v>
      </c>
      <c r="P18" s="15">
        <v>455099000</v>
      </c>
      <c r="Q18" s="14">
        <f t="shared" si="0"/>
        <v>72777.104874446086</v>
      </c>
      <c r="R18" s="14">
        <f t="shared" si="0"/>
        <v>492701000</v>
      </c>
    </row>
    <row r="19" spans="1:18" x14ac:dyDescent="0.25">
      <c r="A19" s="12">
        <v>44972</v>
      </c>
      <c r="B19" s="18"/>
      <c r="C19" s="18"/>
      <c r="D19" s="19"/>
      <c r="E19" s="19"/>
      <c r="F19" s="20"/>
      <c r="G19" s="20"/>
      <c r="H19" s="20"/>
      <c r="I19" s="20"/>
      <c r="J19" s="38"/>
      <c r="K19" s="39"/>
      <c r="L19" s="40"/>
      <c r="M19" s="14">
        <v>140000</v>
      </c>
      <c r="N19" s="14">
        <v>947800000</v>
      </c>
      <c r="O19" s="15">
        <f t="shared" si="1"/>
        <v>67222.895125553914</v>
      </c>
      <c r="P19" s="15">
        <v>455099000</v>
      </c>
      <c r="Q19" s="14">
        <f t="shared" si="0"/>
        <v>72777.104874446086</v>
      </c>
      <c r="R19" s="14">
        <f t="shared" si="0"/>
        <v>492701000</v>
      </c>
    </row>
    <row r="20" spans="1:18" x14ac:dyDescent="0.25">
      <c r="A20" s="12">
        <v>44973</v>
      </c>
      <c r="B20" s="18"/>
      <c r="C20" s="18"/>
      <c r="D20" s="19"/>
      <c r="E20" s="19"/>
      <c r="F20" s="20"/>
      <c r="G20" s="20"/>
      <c r="H20" s="20"/>
      <c r="I20" s="20"/>
      <c r="J20" s="38"/>
      <c r="K20" s="39"/>
      <c r="L20" s="40"/>
      <c r="M20" s="14">
        <v>140000</v>
      </c>
      <c r="N20" s="14">
        <v>947800000</v>
      </c>
      <c r="O20" s="15">
        <f t="shared" si="1"/>
        <v>67222.895125553914</v>
      </c>
      <c r="P20" s="15">
        <v>455099000</v>
      </c>
      <c r="Q20" s="14">
        <f t="shared" si="0"/>
        <v>72777.104874446086</v>
      </c>
      <c r="R20" s="14">
        <f t="shared" si="0"/>
        <v>492701000</v>
      </c>
    </row>
    <row r="21" spans="1:18" x14ac:dyDescent="0.25">
      <c r="A21" s="12">
        <v>44974</v>
      </c>
      <c r="B21" s="18"/>
      <c r="C21" s="18"/>
      <c r="D21" s="19"/>
      <c r="E21" s="19"/>
      <c r="F21" s="20"/>
      <c r="G21" s="20"/>
      <c r="H21" s="20"/>
      <c r="I21" s="20"/>
      <c r="J21" s="38"/>
      <c r="K21" s="39"/>
      <c r="L21" s="40"/>
      <c r="M21" s="14">
        <v>140000</v>
      </c>
      <c r="N21" s="14">
        <v>947800000</v>
      </c>
      <c r="O21" s="15">
        <f t="shared" si="1"/>
        <v>67222.895125553914</v>
      </c>
      <c r="P21" s="15">
        <v>455099000</v>
      </c>
      <c r="Q21" s="14">
        <f>M21-O21</f>
        <v>72777.104874446086</v>
      </c>
      <c r="R21" s="14">
        <f>N21-P21</f>
        <v>492701000</v>
      </c>
    </row>
    <row r="22" spans="1:18" x14ac:dyDescent="0.25">
      <c r="A22" s="12">
        <v>44975</v>
      </c>
      <c r="B22" s="18"/>
      <c r="C22" s="18"/>
      <c r="D22" s="19"/>
      <c r="E22" s="19"/>
      <c r="F22" s="20"/>
      <c r="G22" s="20"/>
      <c r="H22" s="20"/>
      <c r="I22" s="20"/>
      <c r="J22" s="38"/>
      <c r="K22" s="39"/>
      <c r="L22" s="40"/>
      <c r="M22" s="14">
        <v>140000</v>
      </c>
      <c r="N22" s="14">
        <v>947800000</v>
      </c>
      <c r="O22" s="15">
        <f t="shared" si="1"/>
        <v>67222.895125553914</v>
      </c>
      <c r="P22" s="15">
        <v>455099000</v>
      </c>
      <c r="Q22" s="14">
        <f t="shared" ref="Q22:R32" si="2">M22-O22</f>
        <v>72777.104874446086</v>
      </c>
      <c r="R22" s="14">
        <f t="shared" si="2"/>
        <v>492701000</v>
      </c>
    </row>
    <row r="23" spans="1:18" x14ac:dyDescent="0.25">
      <c r="A23" s="12">
        <v>44976</v>
      </c>
      <c r="B23" s="18"/>
      <c r="C23" s="18"/>
      <c r="D23" s="19"/>
      <c r="E23" s="19"/>
      <c r="F23" s="20"/>
      <c r="G23" s="20"/>
      <c r="H23" s="20"/>
      <c r="I23" s="20"/>
      <c r="J23" s="38"/>
      <c r="K23" s="39"/>
      <c r="L23" s="40"/>
      <c r="M23" s="14">
        <v>140000</v>
      </c>
      <c r="N23" s="14">
        <v>947800000</v>
      </c>
      <c r="O23" s="15">
        <f t="shared" si="1"/>
        <v>67222.895125553914</v>
      </c>
      <c r="P23" s="15">
        <v>455099000</v>
      </c>
      <c r="Q23" s="14">
        <f t="shared" si="2"/>
        <v>72777.104874446086</v>
      </c>
      <c r="R23" s="14">
        <f t="shared" si="2"/>
        <v>492701000</v>
      </c>
    </row>
    <row r="24" spans="1:18" x14ac:dyDescent="0.25">
      <c r="A24" s="12">
        <v>44977</v>
      </c>
      <c r="B24" s="18"/>
      <c r="C24" s="18"/>
      <c r="D24" s="19"/>
      <c r="E24" s="19"/>
      <c r="F24" s="20"/>
      <c r="G24" s="20"/>
      <c r="H24" s="20"/>
      <c r="I24" s="20"/>
      <c r="J24" s="38"/>
      <c r="K24" s="39"/>
      <c r="L24" s="40"/>
      <c r="M24" s="14">
        <v>140000</v>
      </c>
      <c r="N24" s="14">
        <v>947800000</v>
      </c>
      <c r="O24" s="15">
        <f t="shared" si="1"/>
        <v>67222.895125553914</v>
      </c>
      <c r="P24" s="15">
        <v>455099000</v>
      </c>
      <c r="Q24" s="14">
        <f t="shared" si="2"/>
        <v>72777.104874446086</v>
      </c>
      <c r="R24" s="14">
        <f t="shared" si="2"/>
        <v>492701000</v>
      </c>
    </row>
    <row r="25" spans="1:18" x14ac:dyDescent="0.25">
      <c r="A25" s="12">
        <v>44978</v>
      </c>
      <c r="B25" s="18" t="s">
        <v>21</v>
      </c>
      <c r="C25" s="18" t="s">
        <v>39</v>
      </c>
      <c r="D25" s="19">
        <v>10</v>
      </c>
      <c r="E25" s="19" t="s">
        <v>40</v>
      </c>
      <c r="F25" s="20">
        <v>147710</v>
      </c>
      <c r="G25" s="20">
        <v>1000000000</v>
      </c>
      <c r="H25" s="20">
        <v>0</v>
      </c>
      <c r="I25" s="20">
        <v>0</v>
      </c>
      <c r="J25" s="38"/>
      <c r="K25" s="39"/>
      <c r="L25" s="40"/>
      <c r="M25" s="14">
        <v>140000</v>
      </c>
      <c r="N25" s="14">
        <v>947800000</v>
      </c>
      <c r="O25" s="15">
        <f t="shared" si="1"/>
        <v>67222.895125553914</v>
      </c>
      <c r="P25" s="15">
        <v>455099000</v>
      </c>
      <c r="Q25" s="14">
        <f t="shared" si="2"/>
        <v>72777.104874446086</v>
      </c>
      <c r="R25" s="14">
        <f t="shared" si="2"/>
        <v>492701000</v>
      </c>
    </row>
    <row r="26" spans="1:18" x14ac:dyDescent="0.25">
      <c r="A26" s="12">
        <v>44979</v>
      </c>
      <c r="B26" s="18"/>
      <c r="C26" s="18"/>
      <c r="D26" s="19"/>
      <c r="E26" s="19"/>
      <c r="F26" s="20"/>
      <c r="G26" s="20"/>
      <c r="H26" s="20"/>
      <c r="I26" s="20"/>
      <c r="J26" s="38"/>
      <c r="K26" s="39"/>
      <c r="L26" s="40"/>
      <c r="M26" s="14">
        <v>140000</v>
      </c>
      <c r="N26" s="14">
        <v>947800000</v>
      </c>
      <c r="O26" s="15">
        <f t="shared" si="1"/>
        <v>67222.895125553914</v>
      </c>
      <c r="P26" s="15">
        <v>455099000</v>
      </c>
      <c r="Q26" s="14">
        <f t="shared" si="2"/>
        <v>72777.104874446086</v>
      </c>
      <c r="R26" s="14">
        <f t="shared" si="2"/>
        <v>492701000</v>
      </c>
    </row>
    <row r="27" spans="1:18" x14ac:dyDescent="0.25">
      <c r="A27" s="12">
        <v>44980</v>
      </c>
      <c r="B27" s="18" t="s">
        <v>35</v>
      </c>
      <c r="C27" s="18" t="s">
        <v>16</v>
      </c>
      <c r="D27" s="19">
        <v>13</v>
      </c>
      <c r="E27" s="19" t="s">
        <v>17</v>
      </c>
      <c r="F27" s="20">
        <v>73855</v>
      </c>
      <c r="G27" s="20">
        <v>500000000</v>
      </c>
      <c r="H27" s="20">
        <v>0</v>
      </c>
      <c r="I27" s="20">
        <v>0</v>
      </c>
      <c r="J27" s="38"/>
      <c r="K27" s="39"/>
      <c r="L27" s="40"/>
      <c r="M27" s="14">
        <v>140000</v>
      </c>
      <c r="N27" s="14">
        <v>947800000</v>
      </c>
      <c r="O27" s="15">
        <f t="shared" si="1"/>
        <v>67222.895125553914</v>
      </c>
      <c r="P27" s="15">
        <v>455099000</v>
      </c>
      <c r="Q27" s="14">
        <f t="shared" si="2"/>
        <v>72777.104874446086</v>
      </c>
      <c r="R27" s="14">
        <f t="shared" si="2"/>
        <v>492701000</v>
      </c>
    </row>
    <row r="28" spans="1:18" x14ac:dyDescent="0.25">
      <c r="A28" s="12">
        <v>44981</v>
      </c>
      <c r="B28" s="18"/>
      <c r="C28" s="18"/>
      <c r="D28" s="19"/>
      <c r="E28" s="19"/>
      <c r="F28" s="20"/>
      <c r="G28" s="20"/>
      <c r="H28" s="20"/>
      <c r="I28" s="20"/>
      <c r="J28" s="38"/>
      <c r="K28" s="39"/>
      <c r="L28" s="40"/>
      <c r="M28" s="14">
        <v>140000</v>
      </c>
      <c r="N28" s="14">
        <v>947800000</v>
      </c>
      <c r="O28" s="15">
        <f t="shared" si="1"/>
        <v>67222.895125553914</v>
      </c>
      <c r="P28" s="15">
        <v>455099000</v>
      </c>
      <c r="Q28" s="14">
        <f t="shared" si="2"/>
        <v>72777.104874446086</v>
      </c>
      <c r="R28" s="14">
        <f t="shared" si="2"/>
        <v>492701000</v>
      </c>
    </row>
    <row r="29" spans="1:18" x14ac:dyDescent="0.25">
      <c r="A29" s="12">
        <v>44982</v>
      </c>
      <c r="B29" s="18"/>
      <c r="C29" s="18"/>
      <c r="D29" s="19"/>
      <c r="E29" s="19"/>
      <c r="F29" s="20"/>
      <c r="G29" s="20"/>
      <c r="H29" s="20"/>
      <c r="I29" s="20"/>
      <c r="J29" s="38"/>
      <c r="K29" s="39"/>
      <c r="L29" s="40"/>
      <c r="M29" s="14">
        <v>140000</v>
      </c>
      <c r="N29" s="14">
        <v>947800000</v>
      </c>
      <c r="O29" s="15">
        <f t="shared" si="1"/>
        <v>67222.895125553914</v>
      </c>
      <c r="P29" s="15">
        <v>455099000</v>
      </c>
      <c r="Q29" s="14">
        <f t="shared" si="2"/>
        <v>72777.104874446086</v>
      </c>
      <c r="R29" s="14">
        <f t="shared" si="2"/>
        <v>492701000</v>
      </c>
    </row>
    <row r="30" spans="1:18" x14ac:dyDescent="0.25">
      <c r="A30" s="12">
        <v>44983</v>
      </c>
      <c r="B30" s="18"/>
      <c r="C30" s="18"/>
      <c r="D30" s="19"/>
      <c r="E30" s="19"/>
      <c r="F30" s="20"/>
      <c r="G30" s="20"/>
      <c r="H30" s="20"/>
      <c r="I30" s="20"/>
      <c r="J30" s="38"/>
      <c r="K30" s="39"/>
      <c r="L30" s="40"/>
      <c r="M30" s="14">
        <v>140000</v>
      </c>
      <c r="N30" s="14">
        <v>947800000</v>
      </c>
      <c r="O30" s="15">
        <f t="shared" si="1"/>
        <v>67222.895125553914</v>
      </c>
      <c r="P30" s="15">
        <v>455099000</v>
      </c>
      <c r="Q30" s="14">
        <f t="shared" si="2"/>
        <v>72777.104874446086</v>
      </c>
      <c r="R30" s="14">
        <f t="shared" si="2"/>
        <v>492701000</v>
      </c>
    </row>
    <row r="31" spans="1:18" x14ac:dyDescent="0.25">
      <c r="A31" s="12">
        <v>44984</v>
      </c>
      <c r="B31" s="18"/>
      <c r="C31" s="18"/>
      <c r="D31" s="19"/>
      <c r="E31" s="19"/>
      <c r="F31" s="20"/>
      <c r="G31" s="20"/>
      <c r="H31" s="20"/>
      <c r="I31" s="20"/>
      <c r="J31" s="38"/>
      <c r="K31" s="39"/>
      <c r="L31" s="40"/>
      <c r="M31" s="14">
        <v>140000</v>
      </c>
      <c r="N31" s="14">
        <v>947800000</v>
      </c>
      <c r="O31" s="15">
        <f t="shared" si="1"/>
        <v>67222.895125553914</v>
      </c>
      <c r="P31" s="15">
        <v>455099000</v>
      </c>
      <c r="Q31" s="14">
        <f t="shared" si="2"/>
        <v>72777.104874446086</v>
      </c>
      <c r="R31" s="14">
        <f t="shared" si="2"/>
        <v>492701000</v>
      </c>
    </row>
    <row r="32" spans="1:18" x14ac:dyDescent="0.25">
      <c r="A32" s="12">
        <v>44985</v>
      </c>
      <c r="B32" s="18"/>
      <c r="C32" s="18"/>
      <c r="D32" s="19"/>
      <c r="E32" s="19"/>
      <c r="F32" s="20"/>
      <c r="G32" s="20"/>
      <c r="H32" s="20"/>
      <c r="I32" s="20"/>
      <c r="J32" s="41"/>
      <c r="K32" s="42"/>
      <c r="L32" s="43"/>
      <c r="M32" s="14">
        <v>140000</v>
      </c>
      <c r="N32" s="14">
        <v>947800000</v>
      </c>
      <c r="O32" s="15">
        <f t="shared" si="1"/>
        <v>67222.895125553914</v>
      </c>
      <c r="P32" s="15">
        <v>455099000</v>
      </c>
      <c r="Q32" s="14">
        <f t="shared" si="2"/>
        <v>72777.104874446086</v>
      </c>
      <c r="R32" s="14">
        <f t="shared" si="2"/>
        <v>492701000</v>
      </c>
    </row>
    <row r="33" spans="1:18" x14ac:dyDescent="0.25">
      <c r="A33" s="31" t="s">
        <v>52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5">
      <c r="A34" s="23"/>
      <c r="B34" s="24"/>
      <c r="C34" s="24"/>
      <c r="D34" s="25"/>
      <c r="E34" s="25"/>
      <c r="F34" s="26"/>
      <c r="G34" s="26"/>
      <c r="H34" s="26"/>
      <c r="I34" s="26"/>
      <c r="J34" s="27"/>
      <c r="K34" s="27"/>
      <c r="L34" s="28"/>
      <c r="M34" s="29"/>
      <c r="N34" s="29"/>
      <c r="O34" s="30"/>
      <c r="P34" s="30"/>
      <c r="Q34" s="29"/>
      <c r="R34" s="29"/>
    </row>
  </sheetData>
  <autoFilter ref="A3:R33" xr:uid="{00000000-0001-0000-0000-000000000000}"/>
  <mergeCells count="7">
    <mergeCell ref="A33:R33"/>
    <mergeCell ref="A1:L1"/>
    <mergeCell ref="M2:M3"/>
    <mergeCell ref="N2:N3"/>
    <mergeCell ref="O2:O3"/>
    <mergeCell ref="P2:P3"/>
    <mergeCell ref="J4:L32"/>
  </mergeCells>
  <hyperlinks>
    <hyperlink ref="J4" r:id="rId1" xr:uid="{A83F3C28-561B-4FAB-9EE8-EB554DD97268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F9627-3FD7-43FF-9A99-7AF47B684A8C}">
  <sheetPr>
    <pageSetUpPr fitToPage="1"/>
  </sheetPr>
  <dimension ref="A1:R34"/>
  <sheetViews>
    <sheetView view="pageBreakPreview" zoomScale="85" zoomScaleNormal="100" zoomScaleSheetLayoutView="85" zoomScalePageLayoutView="70" workbookViewId="0">
      <selection activeCell="B17" sqref="B17:I17"/>
    </sheetView>
  </sheetViews>
  <sheetFormatPr defaultRowHeight="15" x14ac:dyDescent="0.25"/>
  <cols>
    <col min="1" max="1" width="11.7109375" style="1" customWidth="1"/>
    <col min="2" max="2" width="28.5703125" style="1" bestFit="1" customWidth="1"/>
    <col min="3" max="3" width="23" style="1" customWidth="1"/>
    <col min="4" max="4" width="11.85546875" style="1" bestFit="1" customWidth="1"/>
    <col min="5" max="5" width="17" style="1" bestFit="1" customWidth="1"/>
    <col min="6" max="6" width="15.5703125" style="1" bestFit="1" customWidth="1"/>
    <col min="7" max="7" width="15.5703125" style="16" bestFit="1" customWidth="1"/>
    <col min="8" max="8" width="16.28515625" style="17" bestFit="1" customWidth="1"/>
    <col min="9" max="9" width="17.42578125" style="1" bestFit="1" customWidth="1"/>
    <col min="10" max="11" width="17" style="1" customWidth="1"/>
    <col min="12" max="12" width="17.5703125" style="1" customWidth="1"/>
    <col min="13" max="14" width="14.85546875" style="1" customWidth="1"/>
    <col min="15" max="15" width="15.28515625" style="1" customWidth="1"/>
    <col min="16" max="16" width="14.140625" style="1" customWidth="1"/>
    <col min="17" max="17" width="15" style="1" customWidth="1"/>
    <col min="18" max="18" width="12.140625" style="1" customWidth="1"/>
    <col min="19" max="1022" width="8.28515625" style="1" customWidth="1"/>
    <col min="1023" max="16384" width="9.140625" style="1"/>
  </cols>
  <sheetData>
    <row r="1" spans="1:18" ht="56.25" customHeight="1" x14ac:dyDescent="0.25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8" ht="84.7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22</v>
      </c>
      <c r="G2" s="5" t="s">
        <v>5</v>
      </c>
      <c r="H2" s="6" t="s">
        <v>23</v>
      </c>
      <c r="I2" s="6" t="s">
        <v>6</v>
      </c>
      <c r="J2" s="5" t="s">
        <v>24</v>
      </c>
      <c r="K2" s="5" t="s">
        <v>7</v>
      </c>
      <c r="L2" s="5" t="s">
        <v>25</v>
      </c>
      <c r="M2" s="33" t="s">
        <v>26</v>
      </c>
      <c r="N2" s="33" t="s">
        <v>27</v>
      </c>
      <c r="O2" s="33" t="s">
        <v>28</v>
      </c>
      <c r="P2" s="33" t="s">
        <v>18</v>
      </c>
      <c r="Q2" s="5" t="s">
        <v>29</v>
      </c>
      <c r="R2" s="5" t="s">
        <v>19</v>
      </c>
    </row>
    <row r="3" spans="1:18" ht="47.25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30</v>
      </c>
      <c r="G3" s="10" t="s">
        <v>13</v>
      </c>
      <c r="H3" s="11" t="s">
        <v>31</v>
      </c>
      <c r="I3" s="11" t="s">
        <v>14</v>
      </c>
      <c r="J3" s="10" t="s">
        <v>32</v>
      </c>
      <c r="K3" s="10" t="s">
        <v>15</v>
      </c>
      <c r="L3" s="10" t="s">
        <v>33</v>
      </c>
      <c r="M3" s="34"/>
      <c r="N3" s="34"/>
      <c r="O3" s="34"/>
      <c r="P3" s="34"/>
      <c r="Q3" s="10" t="s">
        <v>34</v>
      </c>
      <c r="R3" s="10" t="s">
        <v>20</v>
      </c>
    </row>
    <row r="4" spans="1:18" x14ac:dyDescent="0.25">
      <c r="A4" s="12">
        <v>44958</v>
      </c>
      <c r="B4" s="18" t="s">
        <v>36</v>
      </c>
      <c r="C4" s="18" t="s">
        <v>47</v>
      </c>
      <c r="D4" s="19">
        <v>13</v>
      </c>
      <c r="E4" s="19" t="s">
        <v>38</v>
      </c>
      <c r="F4" s="20">
        <v>66765</v>
      </c>
      <c r="G4" s="20">
        <v>452000000</v>
      </c>
      <c r="H4" s="20">
        <v>0</v>
      </c>
      <c r="I4" s="20">
        <v>0</v>
      </c>
      <c r="J4" s="35" t="s">
        <v>46</v>
      </c>
      <c r="K4" s="36"/>
      <c r="L4" s="37"/>
      <c r="M4" s="14">
        <v>140000</v>
      </c>
      <c r="N4" s="14">
        <v>947800000</v>
      </c>
      <c r="O4" s="15">
        <f>P4/6770</f>
        <v>67222.895125553914</v>
      </c>
      <c r="P4" s="15">
        <v>455099000</v>
      </c>
      <c r="Q4" s="14">
        <f t="shared" ref="Q4:R20" si="0">M4-O4</f>
        <v>72777.104874446086</v>
      </c>
      <c r="R4" s="14">
        <f t="shared" si="0"/>
        <v>492701000</v>
      </c>
    </row>
    <row r="5" spans="1:18" x14ac:dyDescent="0.25">
      <c r="A5" s="12">
        <v>44958</v>
      </c>
      <c r="B5" s="18" t="s">
        <v>44</v>
      </c>
      <c r="C5" s="18" t="s">
        <v>47</v>
      </c>
      <c r="D5" s="19">
        <v>13</v>
      </c>
      <c r="E5" s="19" t="s">
        <v>38</v>
      </c>
      <c r="F5" s="20">
        <v>80945</v>
      </c>
      <c r="G5" s="20">
        <v>548000000</v>
      </c>
      <c r="H5" s="20">
        <v>0</v>
      </c>
      <c r="I5" s="20">
        <v>0</v>
      </c>
      <c r="J5" s="38"/>
      <c r="K5" s="39"/>
      <c r="L5" s="40"/>
      <c r="M5" s="14">
        <v>140000</v>
      </c>
      <c r="N5" s="14">
        <v>947800000</v>
      </c>
      <c r="O5" s="15">
        <f>P5/6770</f>
        <v>67222.895125553914</v>
      </c>
      <c r="P5" s="15">
        <v>455099000</v>
      </c>
      <c r="Q5" s="14">
        <f t="shared" si="0"/>
        <v>72777.104874446086</v>
      </c>
      <c r="R5" s="14">
        <f t="shared" si="0"/>
        <v>492701000</v>
      </c>
    </row>
    <row r="6" spans="1:18" x14ac:dyDescent="0.25">
      <c r="A6" s="12">
        <v>44959</v>
      </c>
      <c r="B6" s="18"/>
      <c r="C6" s="18"/>
      <c r="D6" s="19"/>
      <c r="E6" s="19"/>
      <c r="F6" s="20"/>
      <c r="G6" s="20"/>
      <c r="H6" s="20"/>
      <c r="I6" s="20"/>
      <c r="J6" s="38"/>
      <c r="K6" s="39"/>
      <c r="L6" s="40"/>
      <c r="M6" s="14">
        <v>140000</v>
      </c>
      <c r="N6" s="14">
        <v>947800000</v>
      </c>
      <c r="O6" s="15">
        <f t="shared" ref="O6:O32" si="1">P6/6770</f>
        <v>67222.895125553914</v>
      </c>
      <c r="P6" s="15">
        <v>455099000</v>
      </c>
      <c r="Q6" s="14">
        <f t="shared" si="0"/>
        <v>72777.104874446086</v>
      </c>
      <c r="R6" s="14">
        <f t="shared" si="0"/>
        <v>492701000</v>
      </c>
    </row>
    <row r="7" spans="1:18" x14ac:dyDescent="0.25">
      <c r="A7" s="12">
        <v>44960</v>
      </c>
      <c r="B7" s="18"/>
      <c r="C7" s="18"/>
      <c r="D7" s="19"/>
      <c r="E7" s="19"/>
      <c r="F7" s="20"/>
      <c r="G7" s="20"/>
      <c r="H7" s="20"/>
      <c r="I7" s="20"/>
      <c r="J7" s="38"/>
      <c r="K7" s="39"/>
      <c r="L7" s="40"/>
      <c r="M7" s="14">
        <v>140000</v>
      </c>
      <c r="N7" s="14">
        <v>947800000</v>
      </c>
      <c r="O7" s="15">
        <f t="shared" si="1"/>
        <v>67222.895125553914</v>
      </c>
      <c r="P7" s="15">
        <v>455099000</v>
      </c>
      <c r="Q7" s="14">
        <f t="shared" si="0"/>
        <v>72777.104874446086</v>
      </c>
      <c r="R7" s="14">
        <f t="shared" si="0"/>
        <v>492701000</v>
      </c>
    </row>
    <row r="8" spans="1:18" x14ac:dyDescent="0.25">
      <c r="A8" s="12">
        <v>44961</v>
      </c>
      <c r="B8" s="18"/>
      <c r="C8" s="18"/>
      <c r="D8" s="19"/>
      <c r="E8" s="19"/>
      <c r="F8" s="20"/>
      <c r="G8" s="20"/>
      <c r="H8" s="20"/>
      <c r="I8" s="20"/>
      <c r="J8" s="38"/>
      <c r="K8" s="39"/>
      <c r="L8" s="40"/>
      <c r="M8" s="14">
        <v>140000</v>
      </c>
      <c r="N8" s="14">
        <v>947800000</v>
      </c>
      <c r="O8" s="15">
        <f t="shared" si="1"/>
        <v>67222.895125553914</v>
      </c>
      <c r="P8" s="15">
        <v>455099000</v>
      </c>
      <c r="Q8" s="14">
        <f t="shared" si="0"/>
        <v>72777.104874446086</v>
      </c>
      <c r="R8" s="14">
        <f t="shared" si="0"/>
        <v>492701000</v>
      </c>
    </row>
    <row r="9" spans="1:18" x14ac:dyDescent="0.25">
      <c r="A9" s="12">
        <v>44962</v>
      </c>
      <c r="B9" s="18"/>
      <c r="C9" s="18"/>
      <c r="D9" s="19"/>
      <c r="E9" s="19"/>
      <c r="F9" s="20"/>
      <c r="G9" s="20"/>
      <c r="H9" s="20"/>
      <c r="I9" s="20"/>
      <c r="J9" s="38"/>
      <c r="K9" s="39"/>
      <c r="L9" s="40"/>
      <c r="M9" s="14">
        <v>140000</v>
      </c>
      <c r="N9" s="14">
        <v>947800000</v>
      </c>
      <c r="O9" s="15">
        <f t="shared" si="1"/>
        <v>67222.895125553914</v>
      </c>
      <c r="P9" s="15">
        <v>455099000</v>
      </c>
      <c r="Q9" s="14">
        <f t="shared" si="0"/>
        <v>72777.104874446086</v>
      </c>
      <c r="R9" s="14">
        <f t="shared" si="0"/>
        <v>492701000</v>
      </c>
    </row>
    <row r="10" spans="1:18" x14ac:dyDescent="0.25">
      <c r="A10" s="12">
        <v>44963</v>
      </c>
      <c r="B10" s="18" t="s">
        <v>21</v>
      </c>
      <c r="C10" s="18" t="s">
        <v>50</v>
      </c>
      <c r="D10" s="19">
        <v>14</v>
      </c>
      <c r="E10" s="19" t="s">
        <v>40</v>
      </c>
      <c r="F10" s="20">
        <v>82090</v>
      </c>
      <c r="G10" s="20">
        <v>550000000</v>
      </c>
      <c r="H10" s="20">
        <v>0</v>
      </c>
      <c r="I10" s="20">
        <v>0</v>
      </c>
      <c r="J10" s="38"/>
      <c r="K10" s="39"/>
      <c r="L10" s="40"/>
      <c r="M10" s="14">
        <v>140000</v>
      </c>
      <c r="N10" s="14">
        <v>947800000</v>
      </c>
      <c r="O10" s="15">
        <f t="shared" si="1"/>
        <v>67222.895125553914</v>
      </c>
      <c r="P10" s="15">
        <v>455099000</v>
      </c>
      <c r="Q10" s="14">
        <f t="shared" si="0"/>
        <v>72777.104874446086</v>
      </c>
      <c r="R10" s="14">
        <f t="shared" si="0"/>
        <v>492701000</v>
      </c>
    </row>
    <row r="11" spans="1:18" x14ac:dyDescent="0.25">
      <c r="A11" s="12">
        <v>44964</v>
      </c>
      <c r="B11" s="18"/>
      <c r="C11" s="18"/>
      <c r="D11" s="19"/>
      <c r="E11" s="19"/>
      <c r="F11" s="20"/>
      <c r="G11" s="20"/>
      <c r="H11" s="20"/>
      <c r="I11" s="20"/>
      <c r="J11" s="38"/>
      <c r="K11" s="39"/>
      <c r="L11" s="40"/>
      <c r="M11" s="14">
        <v>140000</v>
      </c>
      <c r="N11" s="14">
        <v>947800000</v>
      </c>
      <c r="O11" s="15">
        <f t="shared" si="1"/>
        <v>67222.895125553914</v>
      </c>
      <c r="P11" s="15">
        <v>455099000</v>
      </c>
      <c r="Q11" s="14">
        <f t="shared" si="0"/>
        <v>72777.104874446086</v>
      </c>
      <c r="R11" s="14">
        <f t="shared" si="0"/>
        <v>492701000</v>
      </c>
    </row>
    <row r="12" spans="1:18" x14ac:dyDescent="0.25">
      <c r="A12" s="12">
        <v>44965</v>
      </c>
      <c r="B12" s="18"/>
      <c r="C12" s="18"/>
      <c r="D12" s="19"/>
      <c r="E12" s="19"/>
      <c r="F12" s="20"/>
      <c r="G12" s="20"/>
      <c r="H12" s="20"/>
      <c r="I12" s="20"/>
      <c r="J12" s="38"/>
      <c r="K12" s="39"/>
      <c r="L12" s="40"/>
      <c r="M12" s="14">
        <v>140000</v>
      </c>
      <c r="N12" s="14">
        <v>947800000</v>
      </c>
      <c r="O12" s="15">
        <f t="shared" si="1"/>
        <v>67222.895125553914</v>
      </c>
      <c r="P12" s="15">
        <v>455099000</v>
      </c>
      <c r="Q12" s="14">
        <f t="shared" si="0"/>
        <v>72777.104874446086</v>
      </c>
      <c r="R12" s="14">
        <f t="shared" si="0"/>
        <v>492701000</v>
      </c>
    </row>
    <row r="13" spans="1:18" x14ac:dyDescent="0.25">
      <c r="A13" s="12">
        <v>44966</v>
      </c>
      <c r="B13" s="18"/>
      <c r="C13" s="18"/>
      <c r="D13" s="19"/>
      <c r="E13" s="19"/>
      <c r="F13" s="20"/>
      <c r="G13" s="20"/>
      <c r="H13" s="20"/>
      <c r="I13" s="20"/>
      <c r="J13" s="38"/>
      <c r="K13" s="39"/>
      <c r="L13" s="40"/>
      <c r="M13" s="14">
        <v>140000</v>
      </c>
      <c r="N13" s="14">
        <v>947800000</v>
      </c>
      <c r="O13" s="15">
        <f t="shared" si="1"/>
        <v>67222.895125553914</v>
      </c>
      <c r="P13" s="15">
        <v>455099000</v>
      </c>
      <c r="Q13" s="14">
        <f t="shared" si="0"/>
        <v>72777.104874446086</v>
      </c>
      <c r="R13" s="14">
        <f t="shared" si="0"/>
        <v>492701000</v>
      </c>
    </row>
    <row r="14" spans="1:18" x14ac:dyDescent="0.25">
      <c r="A14" s="12">
        <v>44967</v>
      </c>
      <c r="B14" s="18"/>
      <c r="C14" s="18"/>
      <c r="D14" s="19"/>
      <c r="E14" s="19"/>
      <c r="F14" s="20"/>
      <c r="G14" s="20"/>
      <c r="H14" s="20"/>
      <c r="I14" s="20"/>
      <c r="J14" s="38"/>
      <c r="K14" s="39"/>
      <c r="L14" s="40"/>
      <c r="M14" s="14">
        <v>140000</v>
      </c>
      <c r="N14" s="14">
        <v>947800000</v>
      </c>
      <c r="O14" s="15">
        <f t="shared" si="1"/>
        <v>67222.895125553914</v>
      </c>
      <c r="P14" s="15">
        <v>455099000</v>
      </c>
      <c r="Q14" s="14">
        <f t="shared" si="0"/>
        <v>72777.104874446086</v>
      </c>
      <c r="R14" s="14">
        <f t="shared" si="0"/>
        <v>492701000</v>
      </c>
    </row>
    <row r="15" spans="1:18" x14ac:dyDescent="0.25">
      <c r="A15" s="12">
        <v>44968</v>
      </c>
      <c r="B15" s="18"/>
      <c r="C15" s="18"/>
      <c r="D15" s="19"/>
      <c r="E15" s="19"/>
      <c r="F15" s="20"/>
      <c r="G15" s="20"/>
      <c r="H15" s="20"/>
      <c r="I15" s="20"/>
      <c r="J15" s="38"/>
      <c r="K15" s="39"/>
      <c r="L15" s="40"/>
      <c r="M15" s="14">
        <v>140000</v>
      </c>
      <c r="N15" s="14">
        <v>947800000</v>
      </c>
      <c r="O15" s="15">
        <f t="shared" si="1"/>
        <v>67222.895125553914</v>
      </c>
      <c r="P15" s="15">
        <v>455099000</v>
      </c>
      <c r="Q15" s="14">
        <f t="shared" si="0"/>
        <v>72777.104874446086</v>
      </c>
      <c r="R15" s="14">
        <f t="shared" si="0"/>
        <v>492701000</v>
      </c>
    </row>
    <row r="16" spans="1:18" x14ac:dyDescent="0.25">
      <c r="A16" s="12">
        <v>44969</v>
      </c>
      <c r="B16" s="18"/>
      <c r="C16" s="18"/>
      <c r="D16" s="19"/>
      <c r="E16" s="19"/>
      <c r="F16" s="20"/>
      <c r="G16" s="20"/>
      <c r="H16" s="20"/>
      <c r="I16" s="20"/>
      <c r="J16" s="38"/>
      <c r="K16" s="39"/>
      <c r="L16" s="40"/>
      <c r="M16" s="14">
        <v>140000</v>
      </c>
      <c r="N16" s="14">
        <v>947800000</v>
      </c>
      <c r="O16" s="15">
        <f t="shared" si="1"/>
        <v>67222.895125553914</v>
      </c>
      <c r="P16" s="15">
        <v>455099000</v>
      </c>
      <c r="Q16" s="14">
        <f t="shared" si="0"/>
        <v>72777.104874446086</v>
      </c>
      <c r="R16" s="14">
        <f t="shared" si="0"/>
        <v>492701000</v>
      </c>
    </row>
    <row r="17" spans="1:18" x14ac:dyDescent="0.25">
      <c r="A17" s="12">
        <v>44970</v>
      </c>
      <c r="B17" s="18" t="s">
        <v>21</v>
      </c>
      <c r="C17" s="18" t="s">
        <v>39</v>
      </c>
      <c r="D17" s="19">
        <v>8</v>
      </c>
      <c r="E17" s="19" t="s">
        <v>40</v>
      </c>
      <c r="F17" s="20">
        <v>43284</v>
      </c>
      <c r="G17" s="20">
        <v>290000000</v>
      </c>
      <c r="H17" s="20">
        <v>0</v>
      </c>
      <c r="I17" s="20">
        <v>0</v>
      </c>
      <c r="J17" s="38"/>
      <c r="K17" s="39"/>
      <c r="L17" s="40"/>
      <c r="M17" s="14">
        <v>140000</v>
      </c>
      <c r="N17" s="14">
        <v>947800000</v>
      </c>
      <c r="O17" s="15">
        <f t="shared" si="1"/>
        <v>67222.895125553914</v>
      </c>
      <c r="P17" s="15">
        <v>455099000</v>
      </c>
      <c r="Q17" s="14">
        <f t="shared" si="0"/>
        <v>72777.104874446086</v>
      </c>
      <c r="R17" s="14">
        <f t="shared" si="0"/>
        <v>492701000</v>
      </c>
    </row>
    <row r="18" spans="1:18" x14ac:dyDescent="0.25">
      <c r="A18" s="12">
        <v>44971</v>
      </c>
      <c r="B18" s="18"/>
      <c r="C18" s="18"/>
      <c r="D18" s="19"/>
      <c r="E18" s="19"/>
      <c r="F18" s="20"/>
      <c r="G18" s="20"/>
      <c r="H18" s="20"/>
      <c r="I18" s="20"/>
      <c r="J18" s="38"/>
      <c r="K18" s="39"/>
      <c r="L18" s="40"/>
      <c r="M18" s="14">
        <v>140000</v>
      </c>
      <c r="N18" s="14">
        <v>947800000</v>
      </c>
      <c r="O18" s="15">
        <f t="shared" si="1"/>
        <v>67222.895125553914</v>
      </c>
      <c r="P18" s="15">
        <v>455099000</v>
      </c>
      <c r="Q18" s="14">
        <f t="shared" si="0"/>
        <v>72777.104874446086</v>
      </c>
      <c r="R18" s="14">
        <f t="shared" si="0"/>
        <v>492701000</v>
      </c>
    </row>
    <row r="19" spans="1:18" x14ac:dyDescent="0.25">
      <c r="A19" s="12">
        <v>44972</v>
      </c>
      <c r="B19" s="18"/>
      <c r="C19" s="18"/>
      <c r="D19" s="19"/>
      <c r="E19" s="19"/>
      <c r="F19" s="20"/>
      <c r="G19" s="20"/>
      <c r="H19" s="20"/>
      <c r="I19" s="20"/>
      <c r="J19" s="38"/>
      <c r="K19" s="39"/>
      <c r="L19" s="40"/>
      <c r="M19" s="14">
        <v>140000</v>
      </c>
      <c r="N19" s="14">
        <v>947800000</v>
      </c>
      <c r="O19" s="15">
        <f t="shared" si="1"/>
        <v>67222.895125553914</v>
      </c>
      <c r="P19" s="15">
        <v>455099000</v>
      </c>
      <c r="Q19" s="14">
        <f t="shared" si="0"/>
        <v>72777.104874446086</v>
      </c>
      <c r="R19" s="14">
        <f t="shared" si="0"/>
        <v>492701000</v>
      </c>
    </row>
    <row r="20" spans="1:18" x14ac:dyDescent="0.25">
      <c r="A20" s="12">
        <v>44973</v>
      </c>
      <c r="B20" s="18"/>
      <c r="C20" s="18"/>
      <c r="D20" s="19"/>
      <c r="E20" s="19"/>
      <c r="F20" s="20"/>
      <c r="G20" s="20"/>
      <c r="H20" s="20"/>
      <c r="I20" s="20"/>
      <c r="J20" s="38"/>
      <c r="K20" s="39"/>
      <c r="L20" s="40"/>
      <c r="M20" s="14">
        <v>140000</v>
      </c>
      <c r="N20" s="14">
        <v>947800000</v>
      </c>
      <c r="O20" s="15">
        <f t="shared" si="1"/>
        <v>67222.895125553914</v>
      </c>
      <c r="P20" s="15">
        <v>455099000</v>
      </c>
      <c r="Q20" s="14">
        <f t="shared" si="0"/>
        <v>72777.104874446086</v>
      </c>
      <c r="R20" s="14">
        <f t="shared" si="0"/>
        <v>492701000</v>
      </c>
    </row>
    <row r="21" spans="1:18" x14ac:dyDescent="0.25">
      <c r="A21" s="12">
        <v>44974</v>
      </c>
      <c r="B21" s="18"/>
      <c r="C21" s="18"/>
      <c r="D21" s="19"/>
      <c r="E21" s="19"/>
      <c r="F21" s="20"/>
      <c r="G21" s="20"/>
      <c r="H21" s="20"/>
      <c r="I21" s="20"/>
      <c r="J21" s="38"/>
      <c r="K21" s="39"/>
      <c r="L21" s="40"/>
      <c r="M21" s="14">
        <v>140000</v>
      </c>
      <c r="N21" s="14">
        <v>947800000</v>
      </c>
      <c r="O21" s="15">
        <f t="shared" si="1"/>
        <v>67222.895125553914</v>
      </c>
      <c r="P21" s="15">
        <v>455099000</v>
      </c>
      <c r="Q21" s="14">
        <f>M21-O21</f>
        <v>72777.104874446086</v>
      </c>
      <c r="R21" s="14">
        <f>N21-P21</f>
        <v>492701000</v>
      </c>
    </row>
    <row r="22" spans="1:18" x14ac:dyDescent="0.25">
      <c r="A22" s="12">
        <v>44975</v>
      </c>
      <c r="B22" s="18"/>
      <c r="C22" s="18"/>
      <c r="D22" s="19"/>
      <c r="E22" s="19"/>
      <c r="F22" s="20"/>
      <c r="G22" s="20"/>
      <c r="H22" s="20"/>
      <c r="I22" s="20"/>
      <c r="J22" s="38"/>
      <c r="K22" s="39"/>
      <c r="L22" s="40"/>
      <c r="M22" s="14">
        <v>140000</v>
      </c>
      <c r="N22" s="14">
        <v>947800000</v>
      </c>
      <c r="O22" s="15">
        <f t="shared" si="1"/>
        <v>67222.895125553914</v>
      </c>
      <c r="P22" s="15">
        <v>455099000</v>
      </c>
      <c r="Q22" s="14">
        <f t="shared" ref="Q22:R32" si="2">M22-O22</f>
        <v>72777.104874446086</v>
      </c>
      <c r="R22" s="14">
        <f t="shared" si="2"/>
        <v>492701000</v>
      </c>
    </row>
    <row r="23" spans="1:18" x14ac:dyDescent="0.25">
      <c r="A23" s="12">
        <v>44976</v>
      </c>
      <c r="B23" s="18"/>
      <c r="C23" s="18"/>
      <c r="D23" s="19"/>
      <c r="E23" s="19"/>
      <c r="F23" s="20"/>
      <c r="G23" s="20"/>
      <c r="H23" s="20"/>
      <c r="I23" s="20"/>
      <c r="J23" s="38"/>
      <c r="K23" s="39"/>
      <c r="L23" s="40"/>
      <c r="M23" s="14">
        <v>140000</v>
      </c>
      <c r="N23" s="14">
        <v>947800000</v>
      </c>
      <c r="O23" s="15">
        <f t="shared" si="1"/>
        <v>67222.895125553914</v>
      </c>
      <c r="P23" s="15">
        <v>455099000</v>
      </c>
      <c r="Q23" s="14">
        <f t="shared" si="2"/>
        <v>72777.104874446086</v>
      </c>
      <c r="R23" s="14">
        <f t="shared" si="2"/>
        <v>492701000</v>
      </c>
    </row>
    <row r="24" spans="1:18" x14ac:dyDescent="0.25">
      <c r="A24" s="12">
        <v>44977</v>
      </c>
      <c r="B24" s="18"/>
      <c r="C24" s="18"/>
      <c r="D24" s="19"/>
      <c r="E24" s="19"/>
      <c r="F24" s="20"/>
      <c r="G24" s="20"/>
      <c r="H24" s="20"/>
      <c r="I24" s="20"/>
      <c r="J24" s="38"/>
      <c r="K24" s="39"/>
      <c r="L24" s="40"/>
      <c r="M24" s="14">
        <v>140000</v>
      </c>
      <c r="N24" s="14">
        <v>947800000</v>
      </c>
      <c r="O24" s="15">
        <f t="shared" si="1"/>
        <v>67222.895125553914</v>
      </c>
      <c r="P24" s="15">
        <v>455099000</v>
      </c>
      <c r="Q24" s="14">
        <f t="shared" si="2"/>
        <v>72777.104874446086</v>
      </c>
      <c r="R24" s="14">
        <f t="shared" si="2"/>
        <v>492701000</v>
      </c>
    </row>
    <row r="25" spans="1:18" x14ac:dyDescent="0.25">
      <c r="A25" s="12">
        <v>44978</v>
      </c>
      <c r="B25" s="18" t="s">
        <v>21</v>
      </c>
      <c r="C25" s="18" t="s">
        <v>39</v>
      </c>
      <c r="D25" s="19">
        <v>10</v>
      </c>
      <c r="E25" s="19" t="s">
        <v>40</v>
      </c>
      <c r="F25" s="20">
        <v>147710</v>
      </c>
      <c r="G25" s="20">
        <v>1000000000</v>
      </c>
      <c r="H25" s="20">
        <v>0</v>
      </c>
      <c r="I25" s="20">
        <v>0</v>
      </c>
      <c r="J25" s="38"/>
      <c r="K25" s="39"/>
      <c r="L25" s="40"/>
      <c r="M25" s="14">
        <v>140000</v>
      </c>
      <c r="N25" s="14">
        <v>947800000</v>
      </c>
      <c r="O25" s="15">
        <f t="shared" si="1"/>
        <v>67222.895125553914</v>
      </c>
      <c r="P25" s="15">
        <v>455099000</v>
      </c>
      <c r="Q25" s="14">
        <f t="shared" si="2"/>
        <v>72777.104874446086</v>
      </c>
      <c r="R25" s="14">
        <f t="shared" si="2"/>
        <v>492701000</v>
      </c>
    </row>
    <row r="26" spans="1:18" x14ac:dyDescent="0.25">
      <c r="A26" s="12">
        <v>44979</v>
      </c>
      <c r="B26" s="18"/>
      <c r="C26" s="18"/>
      <c r="D26" s="19"/>
      <c r="E26" s="19"/>
      <c r="F26" s="20"/>
      <c r="G26" s="20"/>
      <c r="H26" s="20"/>
      <c r="I26" s="20"/>
      <c r="J26" s="38"/>
      <c r="K26" s="39"/>
      <c r="L26" s="40"/>
      <c r="M26" s="14">
        <v>140000</v>
      </c>
      <c r="N26" s="14">
        <v>947800000</v>
      </c>
      <c r="O26" s="15">
        <f t="shared" si="1"/>
        <v>67222.895125553914</v>
      </c>
      <c r="P26" s="15">
        <v>455099000</v>
      </c>
      <c r="Q26" s="14">
        <f t="shared" si="2"/>
        <v>72777.104874446086</v>
      </c>
      <c r="R26" s="14">
        <f t="shared" si="2"/>
        <v>492701000</v>
      </c>
    </row>
    <row r="27" spans="1:18" x14ac:dyDescent="0.25">
      <c r="A27" s="12">
        <v>44980</v>
      </c>
      <c r="B27" s="18" t="s">
        <v>35</v>
      </c>
      <c r="C27" s="18" t="s">
        <v>16</v>
      </c>
      <c r="D27" s="19">
        <v>13</v>
      </c>
      <c r="E27" s="19" t="s">
        <v>17</v>
      </c>
      <c r="F27" s="20">
        <v>73855</v>
      </c>
      <c r="G27" s="20">
        <v>500000000</v>
      </c>
      <c r="H27" s="20">
        <v>0</v>
      </c>
      <c r="I27" s="20">
        <v>0</v>
      </c>
      <c r="J27" s="38"/>
      <c r="K27" s="39"/>
      <c r="L27" s="40"/>
      <c r="M27" s="14">
        <v>140000</v>
      </c>
      <c r="N27" s="14">
        <v>947800000</v>
      </c>
      <c r="O27" s="15">
        <f t="shared" si="1"/>
        <v>67222.895125553914</v>
      </c>
      <c r="P27" s="15">
        <v>455099000</v>
      </c>
      <c r="Q27" s="14">
        <f t="shared" si="2"/>
        <v>72777.104874446086</v>
      </c>
      <c r="R27" s="14">
        <f t="shared" si="2"/>
        <v>492701000</v>
      </c>
    </row>
    <row r="28" spans="1:18" x14ac:dyDescent="0.25">
      <c r="A28" s="12">
        <v>44981</v>
      </c>
      <c r="B28" s="18"/>
      <c r="C28" s="18"/>
      <c r="D28" s="19"/>
      <c r="E28" s="19"/>
      <c r="F28" s="20"/>
      <c r="G28" s="20"/>
      <c r="H28" s="20"/>
      <c r="I28" s="20"/>
      <c r="J28" s="38"/>
      <c r="K28" s="39"/>
      <c r="L28" s="40"/>
      <c r="M28" s="14">
        <v>140000</v>
      </c>
      <c r="N28" s="14">
        <v>947800000</v>
      </c>
      <c r="O28" s="15">
        <f t="shared" si="1"/>
        <v>67222.895125553914</v>
      </c>
      <c r="P28" s="15">
        <v>455099000</v>
      </c>
      <c r="Q28" s="14">
        <f t="shared" si="2"/>
        <v>72777.104874446086</v>
      </c>
      <c r="R28" s="14">
        <f t="shared" si="2"/>
        <v>492701000</v>
      </c>
    </row>
    <row r="29" spans="1:18" x14ac:dyDescent="0.25">
      <c r="A29" s="12">
        <v>44982</v>
      </c>
      <c r="B29" s="18"/>
      <c r="C29" s="18"/>
      <c r="D29" s="19"/>
      <c r="E29" s="19"/>
      <c r="F29" s="20"/>
      <c r="G29" s="20"/>
      <c r="H29" s="20"/>
      <c r="I29" s="20"/>
      <c r="J29" s="38"/>
      <c r="K29" s="39"/>
      <c r="L29" s="40"/>
      <c r="M29" s="14">
        <v>140000</v>
      </c>
      <c r="N29" s="14">
        <v>947800000</v>
      </c>
      <c r="O29" s="15">
        <f t="shared" si="1"/>
        <v>67222.895125553914</v>
      </c>
      <c r="P29" s="15">
        <v>455099000</v>
      </c>
      <c r="Q29" s="14">
        <f t="shared" si="2"/>
        <v>72777.104874446086</v>
      </c>
      <c r="R29" s="14">
        <f t="shared" si="2"/>
        <v>492701000</v>
      </c>
    </row>
    <row r="30" spans="1:18" x14ac:dyDescent="0.25">
      <c r="A30" s="12">
        <v>44983</v>
      </c>
      <c r="B30" s="18"/>
      <c r="C30" s="18"/>
      <c r="D30" s="19"/>
      <c r="E30" s="19"/>
      <c r="F30" s="20"/>
      <c r="G30" s="20"/>
      <c r="H30" s="20"/>
      <c r="I30" s="20"/>
      <c r="J30" s="38"/>
      <c r="K30" s="39"/>
      <c r="L30" s="40"/>
      <c r="M30" s="14">
        <v>140000</v>
      </c>
      <c r="N30" s="14">
        <v>947800000</v>
      </c>
      <c r="O30" s="15">
        <f t="shared" si="1"/>
        <v>67222.895125553914</v>
      </c>
      <c r="P30" s="15">
        <v>455099000</v>
      </c>
      <c r="Q30" s="14">
        <f t="shared" si="2"/>
        <v>72777.104874446086</v>
      </c>
      <c r="R30" s="14">
        <f t="shared" si="2"/>
        <v>492701000</v>
      </c>
    </row>
    <row r="31" spans="1:18" x14ac:dyDescent="0.25">
      <c r="A31" s="12">
        <v>44984</v>
      </c>
      <c r="B31" s="18"/>
      <c r="C31" s="18"/>
      <c r="D31" s="19"/>
      <c r="E31" s="19"/>
      <c r="F31" s="20"/>
      <c r="G31" s="20"/>
      <c r="H31" s="20"/>
      <c r="I31" s="20"/>
      <c r="J31" s="38"/>
      <c r="K31" s="39"/>
      <c r="L31" s="40"/>
      <c r="M31" s="14">
        <v>140000</v>
      </c>
      <c r="N31" s="14">
        <v>947800000</v>
      </c>
      <c r="O31" s="15">
        <f t="shared" si="1"/>
        <v>67222.895125553914</v>
      </c>
      <c r="P31" s="15">
        <v>455099000</v>
      </c>
      <c r="Q31" s="14">
        <f t="shared" si="2"/>
        <v>72777.104874446086</v>
      </c>
      <c r="R31" s="14">
        <f t="shared" si="2"/>
        <v>492701000</v>
      </c>
    </row>
    <row r="32" spans="1:18" x14ac:dyDescent="0.25">
      <c r="A32" s="12">
        <v>44985</v>
      </c>
      <c r="B32" s="18"/>
      <c r="C32" s="18"/>
      <c r="D32" s="19"/>
      <c r="E32" s="19"/>
      <c r="F32" s="20"/>
      <c r="G32" s="20"/>
      <c r="H32" s="20"/>
      <c r="I32" s="20"/>
      <c r="J32" s="41"/>
      <c r="K32" s="42"/>
      <c r="L32" s="43"/>
      <c r="M32" s="14">
        <v>140000</v>
      </c>
      <c r="N32" s="14">
        <v>947800000</v>
      </c>
      <c r="O32" s="15">
        <f t="shared" si="1"/>
        <v>67222.895125553914</v>
      </c>
      <c r="P32" s="15">
        <v>455099000</v>
      </c>
      <c r="Q32" s="14">
        <f t="shared" si="2"/>
        <v>72777.104874446086</v>
      </c>
      <c r="R32" s="14">
        <f t="shared" si="2"/>
        <v>492701000</v>
      </c>
    </row>
    <row r="33" spans="1:18" x14ac:dyDescent="0.25">
      <c r="A33" s="31">
        <v>44961.708333333336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5">
      <c r="A34" s="23"/>
      <c r="B34" s="24"/>
      <c r="C34" s="24"/>
      <c r="D34" s="25"/>
      <c r="E34" s="25"/>
      <c r="F34" s="26"/>
      <c r="G34" s="26"/>
      <c r="H34" s="26"/>
      <c r="I34" s="26"/>
      <c r="J34" s="27"/>
      <c r="K34" s="27"/>
      <c r="L34" s="28"/>
      <c r="M34" s="29"/>
      <c r="N34" s="29"/>
      <c r="O34" s="30"/>
      <c r="P34" s="30"/>
      <c r="Q34" s="29"/>
      <c r="R34" s="29"/>
    </row>
  </sheetData>
  <autoFilter ref="A3:R33" xr:uid="{00000000-0001-0000-0000-000000000000}"/>
  <mergeCells count="7">
    <mergeCell ref="A33:R33"/>
    <mergeCell ref="A1:L1"/>
    <mergeCell ref="M2:M3"/>
    <mergeCell ref="N2:N3"/>
    <mergeCell ref="O2:O3"/>
    <mergeCell ref="P2:P3"/>
    <mergeCell ref="J4:L32"/>
  </mergeCells>
  <hyperlinks>
    <hyperlink ref="J4" r:id="rId1" xr:uid="{3561CC72-647D-49ED-8059-80D86B0D645A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925B3-0FB9-46F8-990A-A46859B696FA}">
  <sheetPr>
    <pageSetUpPr fitToPage="1"/>
  </sheetPr>
  <dimension ref="A1:R34"/>
  <sheetViews>
    <sheetView view="pageBreakPreview" zoomScale="85" zoomScaleNormal="100" zoomScaleSheetLayoutView="85" zoomScalePageLayoutView="70" workbookViewId="0">
      <selection activeCell="B4" sqref="B4"/>
    </sheetView>
  </sheetViews>
  <sheetFormatPr defaultRowHeight="15" x14ac:dyDescent="0.25"/>
  <cols>
    <col min="1" max="1" width="11.7109375" style="1" customWidth="1"/>
    <col min="2" max="2" width="28.5703125" style="1" bestFit="1" customWidth="1"/>
    <col min="3" max="3" width="23" style="1" customWidth="1"/>
    <col min="4" max="4" width="11.85546875" style="1" bestFit="1" customWidth="1"/>
    <col min="5" max="5" width="17" style="1" bestFit="1" customWidth="1"/>
    <col min="6" max="6" width="15.5703125" style="1" bestFit="1" customWidth="1"/>
    <col min="7" max="7" width="15.5703125" style="16" bestFit="1" customWidth="1"/>
    <col min="8" max="8" width="16.28515625" style="17" bestFit="1" customWidth="1"/>
    <col min="9" max="9" width="17.42578125" style="1" bestFit="1" customWidth="1"/>
    <col min="10" max="11" width="17" style="1" customWidth="1"/>
    <col min="12" max="12" width="17.5703125" style="1" customWidth="1"/>
    <col min="13" max="14" width="14.85546875" style="1" customWidth="1"/>
    <col min="15" max="15" width="15.28515625" style="1" customWidth="1"/>
    <col min="16" max="16" width="14.140625" style="1" customWidth="1"/>
    <col min="17" max="17" width="15" style="1" customWidth="1"/>
    <col min="18" max="18" width="12.140625" style="1" customWidth="1"/>
    <col min="19" max="1022" width="8.28515625" style="1" customWidth="1"/>
    <col min="1023" max="16384" width="9.140625" style="1"/>
  </cols>
  <sheetData>
    <row r="1" spans="1:18" ht="56.25" customHeight="1" x14ac:dyDescent="0.25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8" ht="84.7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22</v>
      </c>
      <c r="G2" s="5" t="s">
        <v>5</v>
      </c>
      <c r="H2" s="6" t="s">
        <v>23</v>
      </c>
      <c r="I2" s="6" t="s">
        <v>6</v>
      </c>
      <c r="J2" s="5" t="s">
        <v>24</v>
      </c>
      <c r="K2" s="5" t="s">
        <v>7</v>
      </c>
      <c r="L2" s="5" t="s">
        <v>25</v>
      </c>
      <c r="M2" s="33" t="s">
        <v>26</v>
      </c>
      <c r="N2" s="33" t="s">
        <v>27</v>
      </c>
      <c r="O2" s="33" t="s">
        <v>28</v>
      </c>
      <c r="P2" s="33" t="s">
        <v>18</v>
      </c>
      <c r="Q2" s="5" t="s">
        <v>29</v>
      </c>
      <c r="R2" s="5" t="s">
        <v>19</v>
      </c>
    </row>
    <row r="3" spans="1:18" ht="47.25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30</v>
      </c>
      <c r="G3" s="10" t="s">
        <v>13</v>
      </c>
      <c r="H3" s="11" t="s">
        <v>31</v>
      </c>
      <c r="I3" s="11" t="s">
        <v>14</v>
      </c>
      <c r="J3" s="10" t="s">
        <v>32</v>
      </c>
      <c r="K3" s="10" t="s">
        <v>15</v>
      </c>
      <c r="L3" s="10" t="s">
        <v>33</v>
      </c>
      <c r="M3" s="34"/>
      <c r="N3" s="34"/>
      <c r="O3" s="34"/>
      <c r="P3" s="34"/>
      <c r="Q3" s="10" t="s">
        <v>34</v>
      </c>
      <c r="R3" s="10" t="s">
        <v>20</v>
      </c>
    </row>
    <row r="4" spans="1:18" x14ac:dyDescent="0.25">
      <c r="A4" s="12">
        <v>44958</v>
      </c>
      <c r="B4" s="18" t="s">
        <v>36</v>
      </c>
      <c r="C4" s="18" t="s">
        <v>47</v>
      </c>
      <c r="D4" s="19">
        <v>13</v>
      </c>
      <c r="E4" s="19" t="s">
        <v>38</v>
      </c>
      <c r="F4" s="20">
        <v>66765</v>
      </c>
      <c r="G4" s="20">
        <v>452000000</v>
      </c>
      <c r="H4" s="20">
        <v>0</v>
      </c>
      <c r="I4" s="20">
        <v>0</v>
      </c>
      <c r="J4" s="35" t="s">
        <v>46</v>
      </c>
      <c r="K4" s="36"/>
      <c r="L4" s="37"/>
      <c r="M4" s="14">
        <v>140000</v>
      </c>
      <c r="N4" s="14">
        <v>947800000</v>
      </c>
      <c r="O4" s="15">
        <f>P4/6770</f>
        <v>67222.895125553914</v>
      </c>
      <c r="P4" s="15">
        <v>455099000</v>
      </c>
      <c r="Q4" s="14">
        <f t="shared" ref="Q4:R20" si="0">M4-O4</f>
        <v>72777.104874446086</v>
      </c>
      <c r="R4" s="14">
        <f t="shared" si="0"/>
        <v>492701000</v>
      </c>
    </row>
    <row r="5" spans="1:18" x14ac:dyDescent="0.25">
      <c r="A5" s="12">
        <v>44958</v>
      </c>
      <c r="B5" s="18" t="s">
        <v>44</v>
      </c>
      <c r="C5" s="18" t="s">
        <v>47</v>
      </c>
      <c r="D5" s="19">
        <v>13</v>
      </c>
      <c r="E5" s="19" t="s">
        <v>38</v>
      </c>
      <c r="F5" s="20">
        <v>80945</v>
      </c>
      <c r="G5" s="20">
        <v>548000000</v>
      </c>
      <c r="H5" s="20">
        <v>0</v>
      </c>
      <c r="I5" s="20">
        <v>0</v>
      </c>
      <c r="J5" s="38"/>
      <c r="K5" s="39"/>
      <c r="L5" s="40"/>
      <c r="M5" s="14">
        <v>140000</v>
      </c>
      <c r="N5" s="14">
        <v>947800000</v>
      </c>
      <c r="O5" s="15">
        <f>P5/6770</f>
        <v>67222.895125553914</v>
      </c>
      <c r="P5" s="15">
        <v>455099000</v>
      </c>
      <c r="Q5" s="14">
        <f t="shared" si="0"/>
        <v>72777.104874446086</v>
      </c>
      <c r="R5" s="14">
        <f t="shared" si="0"/>
        <v>492701000</v>
      </c>
    </row>
    <row r="6" spans="1:18" x14ac:dyDescent="0.25">
      <c r="A6" s="12">
        <v>44959</v>
      </c>
      <c r="B6" s="18"/>
      <c r="C6" s="18"/>
      <c r="D6" s="19"/>
      <c r="E6" s="19"/>
      <c r="F6" s="20"/>
      <c r="G6" s="20"/>
      <c r="H6" s="20"/>
      <c r="I6" s="20"/>
      <c r="J6" s="38"/>
      <c r="K6" s="39"/>
      <c r="L6" s="40"/>
      <c r="M6" s="14">
        <v>140000</v>
      </c>
      <c r="N6" s="14">
        <v>947800000</v>
      </c>
      <c r="O6" s="15">
        <f t="shared" ref="O6:O32" si="1">P6/6770</f>
        <v>67222.895125553914</v>
      </c>
      <c r="P6" s="15">
        <v>455099000</v>
      </c>
      <c r="Q6" s="14">
        <f t="shared" si="0"/>
        <v>72777.104874446086</v>
      </c>
      <c r="R6" s="14">
        <f t="shared" si="0"/>
        <v>492701000</v>
      </c>
    </row>
    <row r="7" spans="1:18" x14ac:dyDescent="0.25">
      <c r="A7" s="12">
        <v>44960</v>
      </c>
      <c r="B7" s="18"/>
      <c r="C7" s="18"/>
      <c r="D7" s="19"/>
      <c r="E7" s="19"/>
      <c r="F7" s="20"/>
      <c r="G7" s="20"/>
      <c r="H7" s="20"/>
      <c r="I7" s="20"/>
      <c r="J7" s="38"/>
      <c r="K7" s="39"/>
      <c r="L7" s="40"/>
      <c r="M7" s="14">
        <v>140000</v>
      </c>
      <c r="N7" s="14">
        <v>947800000</v>
      </c>
      <c r="O7" s="15">
        <f t="shared" si="1"/>
        <v>67222.895125553914</v>
      </c>
      <c r="P7" s="15">
        <v>455099000</v>
      </c>
      <c r="Q7" s="14">
        <f t="shared" si="0"/>
        <v>72777.104874446086</v>
      </c>
      <c r="R7" s="14">
        <f t="shared" si="0"/>
        <v>492701000</v>
      </c>
    </row>
    <row r="8" spans="1:18" x14ac:dyDescent="0.25">
      <c r="A8" s="12">
        <v>44961</v>
      </c>
      <c r="B8" s="18"/>
      <c r="C8" s="18"/>
      <c r="D8" s="19"/>
      <c r="E8" s="19"/>
      <c r="F8" s="20"/>
      <c r="G8" s="20"/>
      <c r="H8" s="20"/>
      <c r="I8" s="20"/>
      <c r="J8" s="38"/>
      <c r="K8" s="39"/>
      <c r="L8" s="40"/>
      <c r="M8" s="14">
        <v>140000</v>
      </c>
      <c r="N8" s="14">
        <v>947800000</v>
      </c>
      <c r="O8" s="15">
        <f t="shared" si="1"/>
        <v>67222.895125553914</v>
      </c>
      <c r="P8" s="15">
        <v>455099000</v>
      </c>
      <c r="Q8" s="14">
        <f t="shared" si="0"/>
        <v>72777.104874446086</v>
      </c>
      <c r="R8" s="14">
        <f t="shared" si="0"/>
        <v>492701000</v>
      </c>
    </row>
    <row r="9" spans="1:18" x14ac:dyDescent="0.25">
      <c r="A9" s="12">
        <v>44962</v>
      </c>
      <c r="B9" s="18"/>
      <c r="C9" s="18"/>
      <c r="D9" s="19"/>
      <c r="E9" s="19"/>
      <c r="F9" s="20"/>
      <c r="G9" s="20"/>
      <c r="H9" s="20"/>
      <c r="I9" s="20"/>
      <c r="J9" s="38"/>
      <c r="K9" s="39"/>
      <c r="L9" s="40"/>
      <c r="M9" s="14">
        <v>140000</v>
      </c>
      <c r="N9" s="14">
        <v>947800000</v>
      </c>
      <c r="O9" s="15">
        <f t="shared" si="1"/>
        <v>67222.895125553914</v>
      </c>
      <c r="P9" s="15">
        <v>455099000</v>
      </c>
      <c r="Q9" s="14">
        <f t="shared" si="0"/>
        <v>72777.104874446086</v>
      </c>
      <c r="R9" s="14">
        <f t="shared" si="0"/>
        <v>492701000</v>
      </c>
    </row>
    <row r="10" spans="1:18" x14ac:dyDescent="0.25">
      <c r="A10" s="12">
        <v>44963</v>
      </c>
      <c r="B10" s="18"/>
      <c r="C10" s="18"/>
      <c r="D10" s="19"/>
      <c r="E10" s="19"/>
      <c r="F10" s="20"/>
      <c r="G10" s="20"/>
      <c r="H10" s="20"/>
      <c r="I10" s="20"/>
      <c r="J10" s="38"/>
      <c r="K10" s="39"/>
      <c r="L10" s="40"/>
      <c r="M10" s="14">
        <v>140000</v>
      </c>
      <c r="N10" s="14">
        <v>947800000</v>
      </c>
      <c r="O10" s="15">
        <f t="shared" si="1"/>
        <v>67222.895125553914</v>
      </c>
      <c r="P10" s="15">
        <v>455099000</v>
      </c>
      <c r="Q10" s="14">
        <f t="shared" si="0"/>
        <v>72777.104874446086</v>
      </c>
      <c r="R10" s="14">
        <f t="shared" si="0"/>
        <v>492701000</v>
      </c>
    </row>
    <row r="11" spans="1:18" x14ac:dyDescent="0.25">
      <c r="A11" s="12">
        <v>44964</v>
      </c>
      <c r="B11" s="18"/>
      <c r="C11" s="18"/>
      <c r="D11" s="19"/>
      <c r="E11" s="19"/>
      <c r="F11" s="20"/>
      <c r="G11" s="20"/>
      <c r="H11" s="20"/>
      <c r="I11" s="20"/>
      <c r="J11" s="38"/>
      <c r="K11" s="39"/>
      <c r="L11" s="40"/>
      <c r="M11" s="14">
        <v>140000</v>
      </c>
      <c r="N11" s="14">
        <v>947800000</v>
      </c>
      <c r="O11" s="15">
        <f t="shared" si="1"/>
        <v>67222.895125553914</v>
      </c>
      <c r="P11" s="15">
        <v>455099000</v>
      </c>
      <c r="Q11" s="14">
        <f t="shared" si="0"/>
        <v>72777.104874446086</v>
      </c>
      <c r="R11" s="14">
        <f t="shared" si="0"/>
        <v>492701000</v>
      </c>
    </row>
    <row r="12" spans="1:18" x14ac:dyDescent="0.25">
      <c r="A12" s="12">
        <v>44965</v>
      </c>
      <c r="B12" s="18" t="s">
        <v>21</v>
      </c>
      <c r="C12" s="18" t="s">
        <v>39</v>
      </c>
      <c r="D12" s="19">
        <v>13</v>
      </c>
      <c r="E12" s="19" t="s">
        <v>40</v>
      </c>
      <c r="F12" s="20">
        <v>147710</v>
      </c>
      <c r="G12" s="20">
        <v>1000000000</v>
      </c>
      <c r="H12" s="20">
        <v>0</v>
      </c>
      <c r="I12" s="20">
        <v>0</v>
      </c>
      <c r="J12" s="38"/>
      <c r="K12" s="39"/>
      <c r="L12" s="40"/>
      <c r="M12" s="14">
        <v>140000</v>
      </c>
      <c r="N12" s="14">
        <v>947800000</v>
      </c>
      <c r="O12" s="15">
        <f t="shared" si="1"/>
        <v>67222.895125553914</v>
      </c>
      <c r="P12" s="15">
        <v>455099000</v>
      </c>
      <c r="Q12" s="14">
        <f t="shared" si="0"/>
        <v>72777.104874446086</v>
      </c>
      <c r="R12" s="14">
        <f t="shared" si="0"/>
        <v>492701000</v>
      </c>
    </row>
    <row r="13" spans="1:18" x14ac:dyDescent="0.25">
      <c r="A13" s="12">
        <v>44966</v>
      </c>
      <c r="B13" s="18"/>
      <c r="C13" s="18"/>
      <c r="D13" s="19"/>
      <c r="E13" s="19"/>
      <c r="F13" s="20"/>
      <c r="G13" s="20"/>
      <c r="H13" s="20"/>
      <c r="I13" s="20"/>
      <c r="J13" s="38"/>
      <c r="K13" s="39"/>
      <c r="L13" s="40"/>
      <c r="M13" s="14">
        <v>140000</v>
      </c>
      <c r="N13" s="14">
        <v>947800000</v>
      </c>
      <c r="O13" s="15">
        <f t="shared" si="1"/>
        <v>67222.895125553914</v>
      </c>
      <c r="P13" s="15">
        <v>455099000</v>
      </c>
      <c r="Q13" s="14">
        <f t="shared" si="0"/>
        <v>72777.104874446086</v>
      </c>
      <c r="R13" s="14">
        <f t="shared" si="0"/>
        <v>492701000</v>
      </c>
    </row>
    <row r="14" spans="1:18" x14ac:dyDescent="0.25">
      <c r="A14" s="12">
        <v>44967</v>
      </c>
      <c r="B14" s="18"/>
      <c r="C14" s="18"/>
      <c r="D14" s="19"/>
      <c r="E14" s="19"/>
      <c r="F14" s="20"/>
      <c r="G14" s="20"/>
      <c r="H14" s="20"/>
      <c r="I14" s="20"/>
      <c r="J14" s="38"/>
      <c r="K14" s="39"/>
      <c r="L14" s="40"/>
      <c r="M14" s="14">
        <v>140000</v>
      </c>
      <c r="N14" s="14">
        <v>947800000</v>
      </c>
      <c r="O14" s="15">
        <f t="shared" si="1"/>
        <v>67222.895125553914</v>
      </c>
      <c r="P14" s="15">
        <v>455099000</v>
      </c>
      <c r="Q14" s="14">
        <f t="shared" si="0"/>
        <v>72777.104874446086</v>
      </c>
      <c r="R14" s="14">
        <f t="shared" si="0"/>
        <v>492701000</v>
      </c>
    </row>
    <row r="15" spans="1:18" x14ac:dyDescent="0.25">
      <c r="A15" s="12">
        <v>44968</v>
      </c>
      <c r="B15" s="18"/>
      <c r="C15" s="18"/>
      <c r="D15" s="19"/>
      <c r="E15" s="19"/>
      <c r="F15" s="20"/>
      <c r="G15" s="20"/>
      <c r="H15" s="20"/>
      <c r="I15" s="20"/>
      <c r="J15" s="38"/>
      <c r="K15" s="39"/>
      <c r="L15" s="40"/>
      <c r="M15" s="14">
        <v>140000</v>
      </c>
      <c r="N15" s="14">
        <v>947800000</v>
      </c>
      <c r="O15" s="15">
        <f t="shared" si="1"/>
        <v>67222.895125553914</v>
      </c>
      <c r="P15" s="15">
        <v>455099000</v>
      </c>
      <c r="Q15" s="14">
        <f t="shared" si="0"/>
        <v>72777.104874446086</v>
      </c>
      <c r="R15" s="14">
        <f t="shared" si="0"/>
        <v>492701000</v>
      </c>
    </row>
    <row r="16" spans="1:18" x14ac:dyDescent="0.25">
      <c r="A16" s="12">
        <v>44969</v>
      </c>
      <c r="B16" s="18"/>
      <c r="C16" s="18"/>
      <c r="D16" s="19"/>
      <c r="E16" s="19"/>
      <c r="F16" s="20"/>
      <c r="G16" s="20"/>
      <c r="H16" s="20"/>
      <c r="I16" s="20"/>
      <c r="J16" s="38"/>
      <c r="K16" s="39"/>
      <c r="L16" s="40"/>
      <c r="M16" s="14">
        <v>140000</v>
      </c>
      <c r="N16" s="14">
        <v>947800000</v>
      </c>
      <c r="O16" s="15">
        <f t="shared" si="1"/>
        <v>67222.895125553914</v>
      </c>
      <c r="P16" s="15">
        <v>455099000</v>
      </c>
      <c r="Q16" s="14">
        <f t="shared" si="0"/>
        <v>72777.104874446086</v>
      </c>
      <c r="R16" s="14">
        <f t="shared" si="0"/>
        <v>492701000</v>
      </c>
    </row>
    <row r="17" spans="1:18" x14ac:dyDescent="0.25">
      <c r="A17" s="12">
        <v>44970</v>
      </c>
      <c r="B17" s="18"/>
      <c r="C17" s="18"/>
      <c r="D17" s="19"/>
      <c r="E17" s="19"/>
      <c r="F17" s="20"/>
      <c r="G17" s="20"/>
      <c r="H17" s="20"/>
      <c r="I17" s="20"/>
      <c r="J17" s="38"/>
      <c r="K17" s="39"/>
      <c r="L17" s="40"/>
      <c r="M17" s="14">
        <v>140000</v>
      </c>
      <c r="N17" s="14">
        <v>947800000</v>
      </c>
      <c r="O17" s="15">
        <f t="shared" si="1"/>
        <v>67222.895125553914</v>
      </c>
      <c r="P17" s="15">
        <v>455099000</v>
      </c>
      <c r="Q17" s="14">
        <f t="shared" si="0"/>
        <v>72777.104874446086</v>
      </c>
      <c r="R17" s="14">
        <f t="shared" si="0"/>
        <v>492701000</v>
      </c>
    </row>
    <row r="18" spans="1:18" x14ac:dyDescent="0.25">
      <c r="A18" s="12">
        <v>44971</v>
      </c>
      <c r="B18" s="18"/>
      <c r="C18" s="18"/>
      <c r="D18" s="19"/>
      <c r="E18" s="19"/>
      <c r="F18" s="20"/>
      <c r="G18" s="20"/>
      <c r="H18" s="20"/>
      <c r="I18" s="20"/>
      <c r="J18" s="38"/>
      <c r="K18" s="39"/>
      <c r="L18" s="40"/>
      <c r="M18" s="14">
        <v>140000</v>
      </c>
      <c r="N18" s="14">
        <v>947800000</v>
      </c>
      <c r="O18" s="15">
        <f t="shared" si="1"/>
        <v>67222.895125553914</v>
      </c>
      <c r="P18" s="15">
        <v>455099000</v>
      </c>
      <c r="Q18" s="14">
        <f t="shared" si="0"/>
        <v>72777.104874446086</v>
      </c>
      <c r="R18" s="14">
        <f t="shared" si="0"/>
        <v>492701000</v>
      </c>
    </row>
    <row r="19" spans="1:18" x14ac:dyDescent="0.25">
      <c r="A19" s="12">
        <v>44972</v>
      </c>
      <c r="B19" s="18"/>
      <c r="C19" s="18"/>
      <c r="D19" s="19"/>
      <c r="E19" s="19"/>
      <c r="F19" s="20"/>
      <c r="G19" s="20"/>
      <c r="H19" s="20"/>
      <c r="I19" s="20"/>
      <c r="J19" s="38"/>
      <c r="K19" s="39"/>
      <c r="L19" s="40"/>
      <c r="M19" s="14">
        <v>140000</v>
      </c>
      <c r="N19" s="14">
        <v>947800000</v>
      </c>
      <c r="O19" s="15">
        <f t="shared" si="1"/>
        <v>67222.895125553914</v>
      </c>
      <c r="P19" s="15">
        <v>455099000</v>
      </c>
      <c r="Q19" s="14">
        <f t="shared" si="0"/>
        <v>72777.104874446086</v>
      </c>
      <c r="R19" s="14">
        <f t="shared" si="0"/>
        <v>492701000</v>
      </c>
    </row>
    <row r="20" spans="1:18" x14ac:dyDescent="0.25">
      <c r="A20" s="12">
        <v>44973</v>
      </c>
      <c r="B20" s="18"/>
      <c r="C20" s="18"/>
      <c r="D20" s="19"/>
      <c r="E20" s="19"/>
      <c r="F20" s="20"/>
      <c r="G20" s="20"/>
      <c r="H20" s="20"/>
      <c r="I20" s="20"/>
      <c r="J20" s="38"/>
      <c r="K20" s="39"/>
      <c r="L20" s="40"/>
      <c r="M20" s="14">
        <v>140000</v>
      </c>
      <c r="N20" s="14">
        <v>947800000</v>
      </c>
      <c r="O20" s="15">
        <f t="shared" si="1"/>
        <v>67222.895125553914</v>
      </c>
      <c r="P20" s="15">
        <v>455099000</v>
      </c>
      <c r="Q20" s="14">
        <f t="shared" si="0"/>
        <v>72777.104874446086</v>
      </c>
      <c r="R20" s="14">
        <f t="shared" si="0"/>
        <v>492701000</v>
      </c>
    </row>
    <row r="21" spans="1:18" x14ac:dyDescent="0.25">
      <c r="A21" s="12">
        <v>44974</v>
      </c>
      <c r="B21" s="18"/>
      <c r="C21" s="18"/>
      <c r="D21" s="19"/>
      <c r="E21" s="19"/>
      <c r="F21" s="20"/>
      <c r="G21" s="20"/>
      <c r="H21" s="20"/>
      <c r="I21" s="20"/>
      <c r="J21" s="38"/>
      <c r="K21" s="39"/>
      <c r="L21" s="40"/>
      <c r="M21" s="14">
        <v>140000</v>
      </c>
      <c r="N21" s="14">
        <v>947800000</v>
      </c>
      <c r="O21" s="15">
        <f t="shared" si="1"/>
        <v>67222.895125553914</v>
      </c>
      <c r="P21" s="15">
        <v>455099000</v>
      </c>
      <c r="Q21" s="14">
        <f>M21-O21</f>
        <v>72777.104874446086</v>
      </c>
      <c r="R21" s="14">
        <f>N21-P21</f>
        <v>492701000</v>
      </c>
    </row>
    <row r="22" spans="1:18" x14ac:dyDescent="0.25">
      <c r="A22" s="12">
        <v>44975</v>
      </c>
      <c r="B22" s="18"/>
      <c r="C22" s="18"/>
      <c r="D22" s="19"/>
      <c r="E22" s="19"/>
      <c r="F22" s="20"/>
      <c r="G22" s="20"/>
      <c r="H22" s="20"/>
      <c r="I22" s="20"/>
      <c r="J22" s="38"/>
      <c r="K22" s="39"/>
      <c r="L22" s="40"/>
      <c r="M22" s="14">
        <v>140000</v>
      </c>
      <c r="N22" s="14">
        <v>947800000</v>
      </c>
      <c r="O22" s="15">
        <f t="shared" si="1"/>
        <v>67222.895125553914</v>
      </c>
      <c r="P22" s="15">
        <v>455099000</v>
      </c>
      <c r="Q22" s="14">
        <f t="shared" ref="Q22:R32" si="2">M22-O22</f>
        <v>72777.104874446086</v>
      </c>
      <c r="R22" s="14">
        <f t="shared" si="2"/>
        <v>492701000</v>
      </c>
    </row>
    <row r="23" spans="1:18" x14ac:dyDescent="0.25">
      <c r="A23" s="12">
        <v>44976</v>
      </c>
      <c r="B23" s="18"/>
      <c r="C23" s="18"/>
      <c r="D23" s="19"/>
      <c r="E23" s="19"/>
      <c r="F23" s="20"/>
      <c r="G23" s="20"/>
      <c r="H23" s="20"/>
      <c r="I23" s="20"/>
      <c r="J23" s="38"/>
      <c r="K23" s="39"/>
      <c r="L23" s="40"/>
      <c r="M23" s="14">
        <v>140000</v>
      </c>
      <c r="N23" s="14">
        <v>947800000</v>
      </c>
      <c r="O23" s="15">
        <f t="shared" si="1"/>
        <v>67222.895125553914</v>
      </c>
      <c r="P23" s="15">
        <v>455099000</v>
      </c>
      <c r="Q23" s="14">
        <f t="shared" si="2"/>
        <v>72777.104874446086</v>
      </c>
      <c r="R23" s="14">
        <f t="shared" si="2"/>
        <v>492701000</v>
      </c>
    </row>
    <row r="24" spans="1:18" x14ac:dyDescent="0.25">
      <c r="A24" s="12">
        <v>44977</v>
      </c>
      <c r="B24" s="18"/>
      <c r="C24" s="18"/>
      <c r="D24" s="19"/>
      <c r="E24" s="19"/>
      <c r="F24" s="20"/>
      <c r="G24" s="20"/>
      <c r="H24" s="20"/>
      <c r="I24" s="20"/>
      <c r="J24" s="38"/>
      <c r="K24" s="39"/>
      <c r="L24" s="40"/>
      <c r="M24" s="14">
        <v>140000</v>
      </c>
      <c r="N24" s="14">
        <v>947800000</v>
      </c>
      <c r="O24" s="15">
        <f t="shared" si="1"/>
        <v>67222.895125553914</v>
      </c>
      <c r="P24" s="15">
        <v>455099000</v>
      </c>
      <c r="Q24" s="14">
        <f t="shared" si="2"/>
        <v>72777.104874446086</v>
      </c>
      <c r="R24" s="14">
        <f t="shared" si="2"/>
        <v>492701000</v>
      </c>
    </row>
    <row r="25" spans="1:18" x14ac:dyDescent="0.25">
      <c r="A25" s="12">
        <v>44978</v>
      </c>
      <c r="B25" s="18" t="s">
        <v>21</v>
      </c>
      <c r="C25" s="18" t="s">
        <v>39</v>
      </c>
      <c r="D25" s="19">
        <v>10</v>
      </c>
      <c r="E25" s="19" t="s">
        <v>40</v>
      </c>
      <c r="F25" s="20">
        <v>147710</v>
      </c>
      <c r="G25" s="20">
        <v>1000000000</v>
      </c>
      <c r="H25" s="20">
        <v>0</v>
      </c>
      <c r="I25" s="20">
        <v>0</v>
      </c>
      <c r="J25" s="38"/>
      <c r="K25" s="39"/>
      <c r="L25" s="40"/>
      <c r="M25" s="14">
        <v>140000</v>
      </c>
      <c r="N25" s="14">
        <v>947800000</v>
      </c>
      <c r="O25" s="15">
        <f t="shared" si="1"/>
        <v>67222.895125553914</v>
      </c>
      <c r="P25" s="15">
        <v>455099000</v>
      </c>
      <c r="Q25" s="14">
        <f t="shared" si="2"/>
        <v>72777.104874446086</v>
      </c>
      <c r="R25" s="14">
        <f t="shared" si="2"/>
        <v>492701000</v>
      </c>
    </row>
    <row r="26" spans="1:18" x14ac:dyDescent="0.25">
      <c r="A26" s="12">
        <v>44979</v>
      </c>
      <c r="B26" s="18"/>
      <c r="C26" s="18"/>
      <c r="D26" s="19"/>
      <c r="E26" s="19"/>
      <c r="F26" s="20"/>
      <c r="G26" s="20"/>
      <c r="H26" s="20"/>
      <c r="I26" s="20"/>
      <c r="J26" s="38"/>
      <c r="K26" s="39"/>
      <c r="L26" s="40"/>
      <c r="M26" s="14">
        <v>140000</v>
      </c>
      <c r="N26" s="14">
        <v>947800000</v>
      </c>
      <c r="O26" s="15">
        <f t="shared" si="1"/>
        <v>67222.895125553914</v>
      </c>
      <c r="P26" s="15">
        <v>455099000</v>
      </c>
      <c r="Q26" s="14">
        <f t="shared" si="2"/>
        <v>72777.104874446086</v>
      </c>
      <c r="R26" s="14">
        <f t="shared" si="2"/>
        <v>492701000</v>
      </c>
    </row>
    <row r="27" spans="1:18" x14ac:dyDescent="0.25">
      <c r="A27" s="12">
        <v>44980</v>
      </c>
      <c r="B27" s="18" t="s">
        <v>35</v>
      </c>
      <c r="C27" s="18" t="s">
        <v>16</v>
      </c>
      <c r="D27" s="19">
        <v>13</v>
      </c>
      <c r="E27" s="19" t="s">
        <v>17</v>
      </c>
      <c r="F27" s="20">
        <v>73855</v>
      </c>
      <c r="G27" s="20">
        <v>500000000</v>
      </c>
      <c r="H27" s="20">
        <v>0</v>
      </c>
      <c r="I27" s="20">
        <v>0</v>
      </c>
      <c r="J27" s="38"/>
      <c r="K27" s="39"/>
      <c r="L27" s="40"/>
      <c r="M27" s="14">
        <v>140000</v>
      </c>
      <c r="N27" s="14">
        <v>947800000</v>
      </c>
      <c r="O27" s="15">
        <f t="shared" si="1"/>
        <v>67222.895125553914</v>
      </c>
      <c r="P27" s="15">
        <v>455099000</v>
      </c>
      <c r="Q27" s="14">
        <f t="shared" si="2"/>
        <v>72777.104874446086</v>
      </c>
      <c r="R27" s="14">
        <f t="shared" si="2"/>
        <v>492701000</v>
      </c>
    </row>
    <row r="28" spans="1:18" x14ac:dyDescent="0.25">
      <c r="A28" s="12">
        <v>44981</v>
      </c>
      <c r="B28" s="18"/>
      <c r="C28" s="18"/>
      <c r="D28" s="19"/>
      <c r="E28" s="19"/>
      <c r="F28" s="20"/>
      <c r="G28" s="20"/>
      <c r="H28" s="20"/>
      <c r="I28" s="20"/>
      <c r="J28" s="38"/>
      <c r="K28" s="39"/>
      <c r="L28" s="40"/>
      <c r="M28" s="14">
        <v>140000</v>
      </c>
      <c r="N28" s="14">
        <v>947800000</v>
      </c>
      <c r="O28" s="15">
        <f t="shared" si="1"/>
        <v>67222.895125553914</v>
      </c>
      <c r="P28" s="15">
        <v>455099000</v>
      </c>
      <c r="Q28" s="14">
        <f t="shared" si="2"/>
        <v>72777.104874446086</v>
      </c>
      <c r="R28" s="14">
        <f t="shared" si="2"/>
        <v>492701000</v>
      </c>
    </row>
    <row r="29" spans="1:18" x14ac:dyDescent="0.25">
      <c r="A29" s="12">
        <v>44982</v>
      </c>
      <c r="B29" s="18"/>
      <c r="C29" s="18"/>
      <c r="D29" s="19"/>
      <c r="E29" s="19"/>
      <c r="F29" s="20"/>
      <c r="G29" s="20"/>
      <c r="H29" s="20"/>
      <c r="I29" s="20"/>
      <c r="J29" s="38"/>
      <c r="K29" s="39"/>
      <c r="L29" s="40"/>
      <c r="M29" s="14">
        <v>140000</v>
      </c>
      <c r="N29" s="14">
        <v>947800000</v>
      </c>
      <c r="O29" s="15">
        <f t="shared" si="1"/>
        <v>67222.895125553914</v>
      </c>
      <c r="P29" s="15">
        <v>455099000</v>
      </c>
      <c r="Q29" s="14">
        <f t="shared" si="2"/>
        <v>72777.104874446086</v>
      </c>
      <c r="R29" s="14">
        <f t="shared" si="2"/>
        <v>492701000</v>
      </c>
    </row>
    <row r="30" spans="1:18" x14ac:dyDescent="0.25">
      <c r="A30" s="12">
        <v>44983</v>
      </c>
      <c r="B30" s="18"/>
      <c r="C30" s="18"/>
      <c r="D30" s="19"/>
      <c r="E30" s="19"/>
      <c r="F30" s="20"/>
      <c r="G30" s="20"/>
      <c r="H30" s="20"/>
      <c r="I30" s="20"/>
      <c r="J30" s="38"/>
      <c r="K30" s="39"/>
      <c r="L30" s="40"/>
      <c r="M30" s="14">
        <v>140000</v>
      </c>
      <c r="N30" s="14">
        <v>947800000</v>
      </c>
      <c r="O30" s="15">
        <f t="shared" si="1"/>
        <v>67222.895125553914</v>
      </c>
      <c r="P30" s="15">
        <v>455099000</v>
      </c>
      <c r="Q30" s="14">
        <f t="shared" si="2"/>
        <v>72777.104874446086</v>
      </c>
      <c r="R30" s="14">
        <f t="shared" si="2"/>
        <v>492701000</v>
      </c>
    </row>
    <row r="31" spans="1:18" x14ac:dyDescent="0.25">
      <c r="A31" s="12">
        <v>44984</v>
      </c>
      <c r="B31" s="18"/>
      <c r="C31" s="18"/>
      <c r="D31" s="19"/>
      <c r="E31" s="19"/>
      <c r="F31" s="20"/>
      <c r="G31" s="20"/>
      <c r="H31" s="20"/>
      <c r="I31" s="20"/>
      <c r="J31" s="38"/>
      <c r="K31" s="39"/>
      <c r="L31" s="40"/>
      <c r="M31" s="14">
        <v>140000</v>
      </c>
      <c r="N31" s="14">
        <v>947800000</v>
      </c>
      <c r="O31" s="15">
        <f t="shared" si="1"/>
        <v>67222.895125553914</v>
      </c>
      <c r="P31" s="15">
        <v>455099000</v>
      </c>
      <c r="Q31" s="14">
        <f t="shared" si="2"/>
        <v>72777.104874446086</v>
      </c>
      <c r="R31" s="14">
        <f t="shared" si="2"/>
        <v>492701000</v>
      </c>
    </row>
    <row r="32" spans="1:18" x14ac:dyDescent="0.25">
      <c r="A32" s="12">
        <v>44985</v>
      </c>
      <c r="B32" s="18"/>
      <c r="C32" s="18"/>
      <c r="D32" s="19"/>
      <c r="E32" s="19"/>
      <c r="F32" s="20"/>
      <c r="G32" s="20"/>
      <c r="H32" s="20"/>
      <c r="I32" s="20"/>
      <c r="J32" s="41"/>
      <c r="K32" s="42"/>
      <c r="L32" s="43"/>
      <c r="M32" s="14">
        <v>140000</v>
      </c>
      <c r="N32" s="14">
        <v>947800000</v>
      </c>
      <c r="O32" s="15">
        <f t="shared" si="1"/>
        <v>67222.895125553914</v>
      </c>
      <c r="P32" s="15">
        <v>455099000</v>
      </c>
      <c r="Q32" s="14">
        <f t="shared" si="2"/>
        <v>72777.104874446086</v>
      </c>
      <c r="R32" s="14">
        <f t="shared" si="2"/>
        <v>492701000</v>
      </c>
    </row>
    <row r="33" spans="1:18" x14ac:dyDescent="0.25">
      <c r="A33" s="31">
        <v>44953.46875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5">
      <c r="A34" s="23"/>
      <c r="B34" s="24"/>
      <c r="C34" s="24"/>
      <c r="D34" s="25"/>
      <c r="E34" s="25"/>
      <c r="F34" s="26"/>
      <c r="G34" s="26"/>
      <c r="H34" s="26"/>
      <c r="I34" s="26"/>
      <c r="J34" s="27"/>
      <c r="K34" s="27"/>
      <c r="L34" s="28"/>
      <c r="M34" s="29"/>
      <c r="N34" s="29"/>
      <c r="O34" s="30"/>
      <c r="P34" s="30"/>
      <c r="Q34" s="29"/>
      <c r="R34" s="29"/>
    </row>
  </sheetData>
  <autoFilter ref="A3:R33" xr:uid="{00000000-0001-0000-0000-000000000000}"/>
  <mergeCells count="7">
    <mergeCell ref="A33:R33"/>
    <mergeCell ref="J4:L32"/>
    <mergeCell ref="A1:L1"/>
    <mergeCell ref="M2:M3"/>
    <mergeCell ref="N2:N3"/>
    <mergeCell ref="O2:O3"/>
    <mergeCell ref="P2:P3"/>
  </mergeCells>
  <hyperlinks>
    <hyperlink ref="J4" r:id="rId1" xr:uid="{56B95323-DCFB-4C19-8839-39738B94ECFB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582FB-54AD-42DD-A541-F619140A9D63}">
  <sheetPr>
    <pageSetUpPr fitToPage="1"/>
  </sheetPr>
  <dimension ref="A1:R34"/>
  <sheetViews>
    <sheetView view="pageBreakPreview" zoomScale="85" zoomScaleNormal="100" zoomScaleSheetLayoutView="85" zoomScalePageLayoutView="70" workbookViewId="0">
      <selection activeCell="B4" sqref="B4"/>
    </sheetView>
  </sheetViews>
  <sheetFormatPr defaultRowHeight="15" x14ac:dyDescent="0.25"/>
  <cols>
    <col min="1" max="1" width="11.7109375" style="1" customWidth="1"/>
    <col min="2" max="2" width="28.5703125" style="1" bestFit="1" customWidth="1"/>
    <col min="3" max="3" width="23" style="1" customWidth="1"/>
    <col min="4" max="4" width="11.85546875" style="1" bestFit="1" customWidth="1"/>
    <col min="5" max="5" width="17" style="1" bestFit="1" customWidth="1"/>
    <col min="6" max="6" width="15.5703125" style="1" bestFit="1" customWidth="1"/>
    <col min="7" max="7" width="15.5703125" style="16" bestFit="1" customWidth="1"/>
    <col min="8" max="8" width="16.28515625" style="17" bestFit="1" customWidth="1"/>
    <col min="9" max="9" width="17.42578125" style="1" bestFit="1" customWidth="1"/>
    <col min="10" max="11" width="17" style="1" customWidth="1"/>
    <col min="12" max="12" width="17.5703125" style="1" customWidth="1"/>
    <col min="13" max="14" width="14.85546875" style="1" customWidth="1"/>
    <col min="15" max="15" width="15.28515625" style="1" customWidth="1"/>
    <col min="16" max="16" width="14.140625" style="1" customWidth="1"/>
    <col min="17" max="17" width="15" style="1" customWidth="1"/>
    <col min="18" max="18" width="12.140625" style="1" customWidth="1"/>
    <col min="19" max="1022" width="8.28515625" style="1" customWidth="1"/>
    <col min="1023" max="16384" width="9.140625" style="1"/>
  </cols>
  <sheetData>
    <row r="1" spans="1:18" ht="56.25" customHeight="1" x14ac:dyDescent="0.25">
      <c r="A1" s="32" t="s">
        <v>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8" ht="84.7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22</v>
      </c>
      <c r="G2" s="5" t="s">
        <v>5</v>
      </c>
      <c r="H2" s="6" t="s">
        <v>23</v>
      </c>
      <c r="I2" s="6" t="s">
        <v>6</v>
      </c>
      <c r="J2" s="5" t="s">
        <v>24</v>
      </c>
      <c r="K2" s="5" t="s">
        <v>7</v>
      </c>
      <c r="L2" s="5" t="s">
        <v>25</v>
      </c>
      <c r="M2" s="33" t="s">
        <v>26</v>
      </c>
      <c r="N2" s="33" t="s">
        <v>27</v>
      </c>
      <c r="O2" s="33" t="s">
        <v>28</v>
      </c>
      <c r="P2" s="33" t="s">
        <v>18</v>
      </c>
      <c r="Q2" s="5" t="s">
        <v>29</v>
      </c>
      <c r="R2" s="5" t="s">
        <v>19</v>
      </c>
    </row>
    <row r="3" spans="1:18" ht="47.25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30</v>
      </c>
      <c r="G3" s="10" t="s">
        <v>13</v>
      </c>
      <c r="H3" s="11" t="s">
        <v>31</v>
      </c>
      <c r="I3" s="11" t="s">
        <v>14</v>
      </c>
      <c r="J3" s="10" t="s">
        <v>32</v>
      </c>
      <c r="K3" s="10" t="s">
        <v>15</v>
      </c>
      <c r="L3" s="10" t="s">
        <v>33</v>
      </c>
      <c r="M3" s="34"/>
      <c r="N3" s="34"/>
      <c r="O3" s="34"/>
      <c r="P3" s="34"/>
      <c r="Q3" s="10" t="s">
        <v>34</v>
      </c>
      <c r="R3" s="10" t="s">
        <v>20</v>
      </c>
    </row>
    <row r="4" spans="1:18" x14ac:dyDescent="0.25">
      <c r="A4" s="12">
        <v>44958</v>
      </c>
      <c r="B4" s="18" t="s">
        <v>36</v>
      </c>
      <c r="C4" s="18" t="s">
        <v>37</v>
      </c>
      <c r="D4" s="19">
        <v>13</v>
      </c>
      <c r="E4" s="19" t="s">
        <v>38</v>
      </c>
      <c r="F4" s="20">
        <v>66765</v>
      </c>
      <c r="G4" s="20">
        <v>452000000</v>
      </c>
      <c r="H4" s="20">
        <v>0</v>
      </c>
      <c r="I4" s="20">
        <v>0</v>
      </c>
      <c r="J4" s="21">
        <v>4033</v>
      </c>
      <c r="K4" s="21">
        <v>27303490</v>
      </c>
      <c r="L4" s="22">
        <f t="shared" ref="L4:L32" si="0">K4/J4/1000</f>
        <v>6.7700198363501114</v>
      </c>
      <c r="M4" s="14">
        <v>140000</v>
      </c>
      <c r="N4" s="14">
        <v>947800000</v>
      </c>
      <c r="O4" s="15">
        <f>P4/6770</f>
        <v>67222.895125553914</v>
      </c>
      <c r="P4" s="15">
        <v>455099000</v>
      </c>
      <c r="Q4" s="14">
        <f t="shared" ref="Q4:R20" si="1">M4-O4</f>
        <v>72777.104874446086</v>
      </c>
      <c r="R4" s="14">
        <f t="shared" si="1"/>
        <v>492701000</v>
      </c>
    </row>
    <row r="5" spans="1:18" x14ac:dyDescent="0.25">
      <c r="A5" s="12">
        <v>44958</v>
      </c>
      <c r="B5" s="18" t="s">
        <v>44</v>
      </c>
      <c r="C5" s="18" t="s">
        <v>37</v>
      </c>
      <c r="D5" s="19">
        <v>13</v>
      </c>
      <c r="E5" s="19" t="s">
        <v>38</v>
      </c>
      <c r="F5" s="20">
        <v>80945</v>
      </c>
      <c r="G5" s="20">
        <v>548000000</v>
      </c>
      <c r="H5" s="20">
        <v>0</v>
      </c>
      <c r="I5" s="20">
        <v>0</v>
      </c>
      <c r="J5" s="21">
        <v>4033</v>
      </c>
      <c r="K5" s="21">
        <v>27303490</v>
      </c>
      <c r="L5" s="22">
        <f t="shared" ref="L5" si="2">K5/J5/1000</f>
        <v>6.7700198363501114</v>
      </c>
      <c r="M5" s="14">
        <v>140000</v>
      </c>
      <c r="N5" s="14">
        <v>947800000</v>
      </c>
      <c r="O5" s="15">
        <f>P5/6770</f>
        <v>67222.895125553914</v>
      </c>
      <c r="P5" s="15">
        <v>455099000</v>
      </c>
      <c r="Q5" s="14">
        <f t="shared" ref="Q5" si="3">M5-O5</f>
        <v>72777.104874446086</v>
      </c>
      <c r="R5" s="14">
        <f t="shared" ref="R5" si="4">N5-P5</f>
        <v>492701000</v>
      </c>
    </row>
    <row r="6" spans="1:18" x14ac:dyDescent="0.25">
      <c r="A6" s="12">
        <v>44959</v>
      </c>
      <c r="B6" s="18"/>
      <c r="C6" s="18"/>
      <c r="D6" s="19"/>
      <c r="E6" s="19"/>
      <c r="F6" s="20"/>
      <c r="G6" s="20"/>
      <c r="H6" s="20"/>
      <c r="I6" s="20"/>
      <c r="J6" s="21">
        <v>14085</v>
      </c>
      <c r="K6" s="21">
        <v>95355731</v>
      </c>
      <c r="L6" s="22">
        <f t="shared" si="0"/>
        <v>6.7700199503017391</v>
      </c>
      <c r="M6" s="14">
        <v>140000</v>
      </c>
      <c r="N6" s="14">
        <v>947800000</v>
      </c>
      <c r="O6" s="15">
        <f t="shared" ref="O6:O32" si="5">P6/6770</f>
        <v>67222.895125553914</v>
      </c>
      <c r="P6" s="15">
        <v>455099000</v>
      </c>
      <c r="Q6" s="14">
        <f t="shared" si="1"/>
        <v>72777.104874446086</v>
      </c>
      <c r="R6" s="14">
        <f t="shared" si="1"/>
        <v>492701000</v>
      </c>
    </row>
    <row r="7" spans="1:18" x14ac:dyDescent="0.25">
      <c r="A7" s="12">
        <v>44960</v>
      </c>
      <c r="B7" s="18"/>
      <c r="C7" s="18"/>
      <c r="D7" s="19"/>
      <c r="E7" s="19"/>
      <c r="F7" s="20"/>
      <c r="G7" s="20"/>
      <c r="H7" s="20"/>
      <c r="I7" s="20"/>
      <c r="J7" s="21">
        <v>34189</v>
      </c>
      <c r="K7" s="21">
        <v>231460213</v>
      </c>
      <c r="L7" s="22">
        <f t="shared" si="0"/>
        <v>6.770019977185644</v>
      </c>
      <c r="M7" s="14">
        <v>140000</v>
      </c>
      <c r="N7" s="14">
        <v>947800000</v>
      </c>
      <c r="O7" s="15">
        <f t="shared" si="5"/>
        <v>67222.895125553914</v>
      </c>
      <c r="P7" s="15">
        <v>455099000</v>
      </c>
      <c r="Q7" s="14">
        <f t="shared" si="1"/>
        <v>72777.104874446086</v>
      </c>
      <c r="R7" s="14">
        <f t="shared" si="1"/>
        <v>492701000</v>
      </c>
    </row>
    <row r="8" spans="1:18" x14ac:dyDescent="0.25">
      <c r="A8" s="12">
        <v>44961</v>
      </c>
      <c r="B8" s="18"/>
      <c r="C8" s="18"/>
      <c r="D8" s="19"/>
      <c r="E8" s="19"/>
      <c r="F8" s="20"/>
      <c r="G8" s="20"/>
      <c r="H8" s="20"/>
      <c r="I8" s="20"/>
      <c r="J8" s="21">
        <v>54293</v>
      </c>
      <c r="K8" s="21">
        <v>367564695</v>
      </c>
      <c r="L8" s="22">
        <f t="shared" si="0"/>
        <v>6.7700199841600206</v>
      </c>
      <c r="M8" s="14">
        <v>140000</v>
      </c>
      <c r="N8" s="14">
        <v>947800000</v>
      </c>
      <c r="O8" s="15">
        <f t="shared" si="5"/>
        <v>67222.895125553914</v>
      </c>
      <c r="P8" s="15">
        <v>455099000</v>
      </c>
      <c r="Q8" s="14">
        <f t="shared" si="1"/>
        <v>72777.104874446086</v>
      </c>
      <c r="R8" s="14">
        <f t="shared" si="1"/>
        <v>492701000</v>
      </c>
    </row>
    <row r="9" spans="1:18" x14ac:dyDescent="0.25">
      <c r="A9" s="12">
        <v>44962</v>
      </c>
      <c r="B9" s="18"/>
      <c r="C9" s="18"/>
      <c r="D9" s="19"/>
      <c r="E9" s="19"/>
      <c r="F9" s="20"/>
      <c r="G9" s="20"/>
      <c r="H9" s="20"/>
      <c r="I9" s="20"/>
      <c r="J9" s="21">
        <v>74397</v>
      </c>
      <c r="K9" s="21">
        <v>503669177</v>
      </c>
      <c r="L9" s="22">
        <f t="shared" si="0"/>
        <v>6.7700199873650817</v>
      </c>
      <c r="M9" s="14">
        <v>140000</v>
      </c>
      <c r="N9" s="14">
        <v>947800000</v>
      </c>
      <c r="O9" s="15">
        <f t="shared" si="5"/>
        <v>67222.895125553914</v>
      </c>
      <c r="P9" s="15">
        <v>455099000</v>
      </c>
      <c r="Q9" s="14">
        <f t="shared" si="1"/>
        <v>72777.104874446086</v>
      </c>
      <c r="R9" s="14">
        <f t="shared" si="1"/>
        <v>492701000</v>
      </c>
    </row>
    <row r="10" spans="1:18" x14ac:dyDescent="0.25">
      <c r="A10" s="12">
        <v>44963</v>
      </c>
      <c r="B10" s="18"/>
      <c r="C10" s="18"/>
      <c r="D10" s="19"/>
      <c r="E10" s="19"/>
      <c r="F10" s="20"/>
      <c r="G10" s="20"/>
      <c r="H10" s="20"/>
      <c r="I10" s="20"/>
      <c r="J10" s="21">
        <v>94501</v>
      </c>
      <c r="K10" s="21">
        <v>639773660</v>
      </c>
      <c r="L10" s="22">
        <f t="shared" si="0"/>
        <v>6.7700199997883619</v>
      </c>
      <c r="M10" s="14">
        <v>140000</v>
      </c>
      <c r="N10" s="14">
        <v>947800000</v>
      </c>
      <c r="O10" s="15">
        <f t="shared" si="5"/>
        <v>67222.895125553914</v>
      </c>
      <c r="P10" s="15">
        <v>455099000</v>
      </c>
      <c r="Q10" s="14">
        <f t="shared" si="1"/>
        <v>72777.104874446086</v>
      </c>
      <c r="R10" s="14">
        <f t="shared" si="1"/>
        <v>492701000</v>
      </c>
    </row>
    <row r="11" spans="1:18" x14ac:dyDescent="0.25">
      <c r="A11" s="12">
        <v>44964</v>
      </c>
      <c r="B11" s="18"/>
      <c r="C11" s="18"/>
      <c r="D11" s="19"/>
      <c r="E11" s="19"/>
      <c r="F11" s="20"/>
      <c r="G11" s="20"/>
      <c r="H11" s="20"/>
      <c r="I11" s="20"/>
      <c r="J11" s="21">
        <v>114605</v>
      </c>
      <c r="K11" s="21">
        <v>775878142</v>
      </c>
      <c r="L11" s="22">
        <f t="shared" si="0"/>
        <v>6.7700199991274372</v>
      </c>
      <c r="M11" s="14">
        <v>140000</v>
      </c>
      <c r="N11" s="14">
        <v>947800000</v>
      </c>
      <c r="O11" s="15">
        <f t="shared" si="5"/>
        <v>67222.895125553914</v>
      </c>
      <c r="P11" s="15">
        <v>455099000</v>
      </c>
      <c r="Q11" s="14">
        <f t="shared" si="1"/>
        <v>72777.104874446086</v>
      </c>
      <c r="R11" s="14">
        <f t="shared" si="1"/>
        <v>492701000</v>
      </c>
    </row>
    <row r="12" spans="1:18" x14ac:dyDescent="0.25">
      <c r="A12" s="12">
        <v>44965</v>
      </c>
      <c r="B12" s="18" t="s">
        <v>21</v>
      </c>
      <c r="C12" s="18" t="s">
        <v>39</v>
      </c>
      <c r="D12" s="19">
        <v>13</v>
      </c>
      <c r="E12" s="19" t="s">
        <v>40</v>
      </c>
      <c r="F12" s="20">
        <v>147710</v>
      </c>
      <c r="G12" s="20">
        <v>1000000000</v>
      </c>
      <c r="H12" s="20">
        <v>0</v>
      </c>
      <c r="I12" s="20">
        <v>0</v>
      </c>
      <c r="J12" s="21">
        <v>4033</v>
      </c>
      <c r="K12" s="21">
        <v>27303490</v>
      </c>
      <c r="L12" s="22">
        <f t="shared" si="0"/>
        <v>6.7700198363501114</v>
      </c>
      <c r="M12" s="14">
        <v>140000</v>
      </c>
      <c r="N12" s="14">
        <v>947800000</v>
      </c>
      <c r="O12" s="15">
        <f t="shared" si="5"/>
        <v>67222.895125553914</v>
      </c>
      <c r="P12" s="15">
        <v>455099000</v>
      </c>
      <c r="Q12" s="14">
        <f t="shared" si="1"/>
        <v>72777.104874446086</v>
      </c>
      <c r="R12" s="14">
        <f t="shared" si="1"/>
        <v>492701000</v>
      </c>
    </row>
    <row r="13" spans="1:18" x14ac:dyDescent="0.25">
      <c r="A13" s="12">
        <v>44966</v>
      </c>
      <c r="B13" s="18"/>
      <c r="C13" s="18"/>
      <c r="D13" s="19"/>
      <c r="E13" s="19"/>
      <c r="F13" s="20"/>
      <c r="G13" s="20"/>
      <c r="H13" s="20"/>
      <c r="I13" s="20"/>
      <c r="J13" s="21">
        <v>14085</v>
      </c>
      <c r="K13" s="21">
        <v>95355731</v>
      </c>
      <c r="L13" s="22">
        <f t="shared" si="0"/>
        <v>6.7700199503017391</v>
      </c>
      <c r="M13" s="14">
        <v>140000</v>
      </c>
      <c r="N13" s="14">
        <v>947800000</v>
      </c>
      <c r="O13" s="15">
        <f t="shared" si="5"/>
        <v>67222.895125553914</v>
      </c>
      <c r="P13" s="15">
        <v>455099000</v>
      </c>
      <c r="Q13" s="14">
        <f t="shared" si="1"/>
        <v>72777.104874446086</v>
      </c>
      <c r="R13" s="14">
        <f t="shared" si="1"/>
        <v>492701000</v>
      </c>
    </row>
    <row r="14" spans="1:18" x14ac:dyDescent="0.25">
      <c r="A14" s="12">
        <v>44967</v>
      </c>
      <c r="B14" s="18"/>
      <c r="C14" s="18"/>
      <c r="D14" s="19"/>
      <c r="E14" s="19"/>
      <c r="F14" s="20"/>
      <c r="G14" s="20"/>
      <c r="H14" s="20"/>
      <c r="I14" s="20"/>
      <c r="J14" s="21">
        <v>34189</v>
      </c>
      <c r="K14" s="21">
        <v>231460213</v>
      </c>
      <c r="L14" s="22">
        <f t="shared" si="0"/>
        <v>6.770019977185644</v>
      </c>
      <c r="M14" s="14">
        <v>140000</v>
      </c>
      <c r="N14" s="14">
        <v>947800000</v>
      </c>
      <c r="O14" s="15">
        <f t="shared" si="5"/>
        <v>67222.895125553914</v>
      </c>
      <c r="P14" s="15">
        <v>455099000</v>
      </c>
      <c r="Q14" s="14">
        <f t="shared" si="1"/>
        <v>72777.104874446086</v>
      </c>
      <c r="R14" s="14">
        <f t="shared" si="1"/>
        <v>492701000</v>
      </c>
    </row>
    <row r="15" spans="1:18" x14ac:dyDescent="0.25">
      <c r="A15" s="12">
        <v>44968</v>
      </c>
      <c r="B15" s="18"/>
      <c r="C15" s="18"/>
      <c r="D15" s="19"/>
      <c r="E15" s="19"/>
      <c r="F15" s="20"/>
      <c r="G15" s="20"/>
      <c r="H15" s="20"/>
      <c r="I15" s="20"/>
      <c r="J15" s="21">
        <v>54293</v>
      </c>
      <c r="K15" s="21">
        <v>367564695</v>
      </c>
      <c r="L15" s="22">
        <f t="shared" si="0"/>
        <v>6.7700199841600206</v>
      </c>
      <c r="M15" s="14">
        <v>140000</v>
      </c>
      <c r="N15" s="14">
        <v>947800000</v>
      </c>
      <c r="O15" s="15">
        <f t="shared" si="5"/>
        <v>67222.895125553914</v>
      </c>
      <c r="P15" s="15">
        <v>455099000</v>
      </c>
      <c r="Q15" s="14">
        <f t="shared" si="1"/>
        <v>72777.104874446086</v>
      </c>
      <c r="R15" s="14">
        <f t="shared" si="1"/>
        <v>492701000</v>
      </c>
    </row>
    <row r="16" spans="1:18" x14ac:dyDescent="0.25">
      <c r="A16" s="12">
        <v>44969</v>
      </c>
      <c r="B16" s="18"/>
      <c r="C16" s="18"/>
      <c r="D16" s="19"/>
      <c r="E16" s="19"/>
      <c r="F16" s="20"/>
      <c r="G16" s="20"/>
      <c r="H16" s="20"/>
      <c r="I16" s="20"/>
      <c r="J16" s="21">
        <v>74397</v>
      </c>
      <c r="K16" s="21">
        <v>503669177</v>
      </c>
      <c r="L16" s="22">
        <f t="shared" si="0"/>
        <v>6.7700199873650817</v>
      </c>
      <c r="M16" s="14">
        <v>140000</v>
      </c>
      <c r="N16" s="14">
        <v>947800000</v>
      </c>
      <c r="O16" s="15">
        <f t="shared" si="5"/>
        <v>67222.895125553914</v>
      </c>
      <c r="P16" s="15">
        <v>455099000</v>
      </c>
      <c r="Q16" s="14">
        <f t="shared" si="1"/>
        <v>72777.104874446086</v>
      </c>
      <c r="R16" s="14">
        <f t="shared" si="1"/>
        <v>492701000</v>
      </c>
    </row>
    <row r="17" spans="1:18" x14ac:dyDescent="0.25">
      <c r="A17" s="12">
        <v>44970</v>
      </c>
      <c r="B17" s="18"/>
      <c r="C17" s="18"/>
      <c r="D17" s="19"/>
      <c r="E17" s="19"/>
      <c r="F17" s="20"/>
      <c r="G17" s="20"/>
      <c r="H17" s="20"/>
      <c r="I17" s="20"/>
      <c r="J17" s="21">
        <v>94501</v>
      </c>
      <c r="K17" s="21">
        <v>639773660</v>
      </c>
      <c r="L17" s="22">
        <f t="shared" si="0"/>
        <v>6.7700199997883619</v>
      </c>
      <c r="M17" s="14">
        <v>140000</v>
      </c>
      <c r="N17" s="14">
        <v>947800000</v>
      </c>
      <c r="O17" s="15">
        <f t="shared" si="5"/>
        <v>67222.895125553914</v>
      </c>
      <c r="P17" s="15">
        <v>455099000</v>
      </c>
      <c r="Q17" s="14">
        <f t="shared" si="1"/>
        <v>72777.104874446086</v>
      </c>
      <c r="R17" s="14">
        <f t="shared" si="1"/>
        <v>492701000</v>
      </c>
    </row>
    <row r="18" spans="1:18" x14ac:dyDescent="0.25">
      <c r="A18" s="12">
        <v>44971</v>
      </c>
      <c r="B18" s="18"/>
      <c r="C18" s="18"/>
      <c r="D18" s="19"/>
      <c r="E18" s="19"/>
      <c r="F18" s="20"/>
      <c r="G18" s="20"/>
      <c r="H18" s="20"/>
      <c r="I18" s="20"/>
      <c r="J18" s="21">
        <v>114605</v>
      </c>
      <c r="K18" s="21">
        <v>775878142</v>
      </c>
      <c r="L18" s="22">
        <f t="shared" si="0"/>
        <v>6.7700199991274372</v>
      </c>
      <c r="M18" s="14">
        <v>140000</v>
      </c>
      <c r="N18" s="14">
        <v>947800000</v>
      </c>
      <c r="O18" s="15">
        <f t="shared" si="5"/>
        <v>67222.895125553914</v>
      </c>
      <c r="P18" s="15">
        <v>455099000</v>
      </c>
      <c r="Q18" s="14">
        <f t="shared" si="1"/>
        <v>72777.104874446086</v>
      </c>
      <c r="R18" s="14">
        <f t="shared" si="1"/>
        <v>492701000</v>
      </c>
    </row>
    <row r="19" spans="1:18" x14ac:dyDescent="0.25">
      <c r="A19" s="12">
        <v>44972</v>
      </c>
      <c r="B19" s="18"/>
      <c r="C19" s="18"/>
      <c r="D19" s="19"/>
      <c r="E19" s="19"/>
      <c r="F19" s="20"/>
      <c r="G19" s="20"/>
      <c r="H19" s="20"/>
      <c r="I19" s="20"/>
      <c r="J19" s="21">
        <v>134700</v>
      </c>
      <c r="K19" s="21">
        <v>911921694</v>
      </c>
      <c r="L19" s="22">
        <f t="shared" si="0"/>
        <v>6.7700200000000006</v>
      </c>
      <c r="M19" s="14">
        <v>140000</v>
      </c>
      <c r="N19" s="14">
        <v>947800000</v>
      </c>
      <c r="O19" s="15">
        <f t="shared" si="5"/>
        <v>67222.895125553914</v>
      </c>
      <c r="P19" s="15">
        <v>455099000</v>
      </c>
      <c r="Q19" s="14">
        <f t="shared" si="1"/>
        <v>72777.104874446086</v>
      </c>
      <c r="R19" s="14">
        <f t="shared" si="1"/>
        <v>492701000</v>
      </c>
    </row>
    <row r="20" spans="1:18" x14ac:dyDescent="0.25">
      <c r="A20" s="12">
        <v>44973</v>
      </c>
      <c r="B20" s="18"/>
      <c r="C20" s="18"/>
      <c r="D20" s="19"/>
      <c r="E20" s="19"/>
      <c r="F20" s="20"/>
      <c r="G20" s="20"/>
      <c r="H20" s="20"/>
      <c r="I20" s="20"/>
      <c r="J20" s="21">
        <v>144752</v>
      </c>
      <c r="K20" s="21">
        <v>979973935</v>
      </c>
      <c r="L20" s="22">
        <f t="shared" si="0"/>
        <v>6.7700199997236652</v>
      </c>
      <c r="M20" s="14">
        <v>140000</v>
      </c>
      <c r="N20" s="14">
        <v>947800000</v>
      </c>
      <c r="O20" s="15">
        <f t="shared" si="5"/>
        <v>67222.895125553914</v>
      </c>
      <c r="P20" s="15">
        <v>455099000</v>
      </c>
      <c r="Q20" s="14">
        <f t="shared" si="1"/>
        <v>72777.104874446086</v>
      </c>
      <c r="R20" s="14">
        <f t="shared" si="1"/>
        <v>492701000</v>
      </c>
    </row>
    <row r="21" spans="1:18" x14ac:dyDescent="0.25">
      <c r="A21" s="12">
        <v>44974</v>
      </c>
      <c r="B21" s="18"/>
      <c r="C21" s="18"/>
      <c r="D21" s="19"/>
      <c r="E21" s="19"/>
      <c r="F21" s="20"/>
      <c r="G21" s="20"/>
      <c r="H21" s="20"/>
      <c r="I21" s="20"/>
      <c r="J21" s="21">
        <v>154804</v>
      </c>
      <c r="K21" s="21">
        <v>1048026176</v>
      </c>
      <c r="L21" s="22">
        <f t="shared" si="0"/>
        <v>6.7700199994832175</v>
      </c>
      <c r="M21" s="14">
        <v>140000</v>
      </c>
      <c r="N21" s="14">
        <v>947800000</v>
      </c>
      <c r="O21" s="15">
        <f t="shared" si="5"/>
        <v>67222.895125553914</v>
      </c>
      <c r="P21" s="15">
        <v>455099000</v>
      </c>
      <c r="Q21" s="14">
        <f>M21-O21</f>
        <v>72777.104874446086</v>
      </c>
      <c r="R21" s="14">
        <f>N21-P21</f>
        <v>492701000</v>
      </c>
    </row>
    <row r="22" spans="1:18" x14ac:dyDescent="0.25">
      <c r="A22" s="12">
        <v>44975</v>
      </c>
      <c r="B22" s="18"/>
      <c r="C22" s="18"/>
      <c r="D22" s="19"/>
      <c r="E22" s="19"/>
      <c r="F22" s="20"/>
      <c r="G22" s="20"/>
      <c r="H22" s="20"/>
      <c r="I22" s="20"/>
      <c r="J22" s="21">
        <v>164856</v>
      </c>
      <c r="K22" s="21">
        <v>1116078417</v>
      </c>
      <c r="L22" s="22">
        <f t="shared" si="0"/>
        <v>6.7700199992720922</v>
      </c>
      <c r="M22" s="14">
        <v>140000</v>
      </c>
      <c r="N22" s="14">
        <v>947800000</v>
      </c>
      <c r="O22" s="15">
        <f t="shared" si="5"/>
        <v>67222.895125553914</v>
      </c>
      <c r="P22" s="15">
        <v>455099000</v>
      </c>
      <c r="Q22" s="14">
        <f t="shared" ref="Q22:R32" si="6">M22-O22</f>
        <v>72777.104874446086</v>
      </c>
      <c r="R22" s="14">
        <f t="shared" si="6"/>
        <v>492701000</v>
      </c>
    </row>
    <row r="23" spans="1:18" x14ac:dyDescent="0.25">
      <c r="A23" s="12">
        <v>44976</v>
      </c>
      <c r="B23" s="18"/>
      <c r="C23" s="18"/>
      <c r="D23" s="19"/>
      <c r="E23" s="19"/>
      <c r="F23" s="20"/>
      <c r="G23" s="20"/>
      <c r="H23" s="20"/>
      <c r="I23" s="20"/>
      <c r="J23" s="21">
        <v>174908</v>
      </c>
      <c r="K23" s="21">
        <v>1184131866</v>
      </c>
      <c r="L23" s="22">
        <f t="shared" si="0"/>
        <v>6.7700269055732161</v>
      </c>
      <c r="M23" s="14">
        <v>140000</v>
      </c>
      <c r="N23" s="14">
        <v>947800000</v>
      </c>
      <c r="O23" s="15">
        <f t="shared" si="5"/>
        <v>67222.895125553914</v>
      </c>
      <c r="P23" s="15">
        <v>455099000</v>
      </c>
      <c r="Q23" s="14">
        <f t="shared" si="6"/>
        <v>72777.104874446086</v>
      </c>
      <c r="R23" s="14">
        <f t="shared" si="6"/>
        <v>492701000</v>
      </c>
    </row>
    <row r="24" spans="1:18" x14ac:dyDescent="0.25">
      <c r="A24" s="12">
        <v>44977</v>
      </c>
      <c r="B24" s="18"/>
      <c r="C24" s="18"/>
      <c r="D24" s="19"/>
      <c r="E24" s="19"/>
      <c r="F24" s="20"/>
      <c r="G24" s="20"/>
      <c r="H24" s="20"/>
      <c r="I24" s="20"/>
      <c r="J24" s="21">
        <v>184960</v>
      </c>
      <c r="K24" s="21">
        <v>1252184176</v>
      </c>
      <c r="L24" s="22">
        <f t="shared" si="0"/>
        <v>6.7700269031141866</v>
      </c>
      <c r="M24" s="14">
        <v>140000</v>
      </c>
      <c r="N24" s="14">
        <v>947800000</v>
      </c>
      <c r="O24" s="15">
        <f t="shared" si="5"/>
        <v>67222.895125553914</v>
      </c>
      <c r="P24" s="15">
        <v>455099000</v>
      </c>
      <c r="Q24" s="14">
        <f t="shared" si="6"/>
        <v>72777.104874446086</v>
      </c>
      <c r="R24" s="14">
        <f t="shared" si="6"/>
        <v>492701000</v>
      </c>
    </row>
    <row r="25" spans="1:18" x14ac:dyDescent="0.25">
      <c r="A25" s="12">
        <v>44978</v>
      </c>
      <c r="B25" s="18" t="s">
        <v>21</v>
      </c>
      <c r="C25" s="18" t="s">
        <v>39</v>
      </c>
      <c r="D25" s="19">
        <v>10</v>
      </c>
      <c r="E25" s="19" t="s">
        <v>40</v>
      </c>
      <c r="F25" s="20">
        <v>147710</v>
      </c>
      <c r="G25" s="20">
        <v>1000000000</v>
      </c>
      <c r="H25" s="20">
        <v>0</v>
      </c>
      <c r="I25" s="20">
        <v>0</v>
      </c>
      <c r="J25" s="21">
        <v>69458</v>
      </c>
      <c r="K25" s="21">
        <v>470232528</v>
      </c>
      <c r="L25" s="22">
        <f t="shared" si="0"/>
        <v>6.770026893950301</v>
      </c>
      <c r="M25" s="14">
        <v>140000</v>
      </c>
      <c r="N25" s="14">
        <v>947800000</v>
      </c>
      <c r="O25" s="15">
        <f t="shared" si="5"/>
        <v>67222.895125553914</v>
      </c>
      <c r="P25" s="15">
        <v>455099000</v>
      </c>
      <c r="Q25" s="14">
        <f t="shared" si="6"/>
        <v>72777.104874446086</v>
      </c>
      <c r="R25" s="14">
        <f t="shared" si="6"/>
        <v>492701000</v>
      </c>
    </row>
    <row r="26" spans="1:18" x14ac:dyDescent="0.25">
      <c r="A26" s="12">
        <v>44979</v>
      </c>
      <c r="B26" s="18"/>
      <c r="C26" s="18"/>
      <c r="D26" s="19"/>
      <c r="E26" s="19"/>
      <c r="F26" s="20"/>
      <c r="G26" s="20"/>
      <c r="H26" s="20"/>
      <c r="I26" s="20"/>
      <c r="J26" s="21">
        <v>79501</v>
      </c>
      <c r="K26" s="21">
        <v>538223909</v>
      </c>
      <c r="L26" s="22">
        <f t="shared" si="0"/>
        <v>6.7700269053219451</v>
      </c>
      <c r="M26" s="14">
        <v>140000</v>
      </c>
      <c r="N26" s="14">
        <v>947800000</v>
      </c>
      <c r="O26" s="15">
        <f t="shared" si="5"/>
        <v>67222.895125553914</v>
      </c>
      <c r="P26" s="15">
        <v>455099000</v>
      </c>
      <c r="Q26" s="14">
        <f t="shared" si="6"/>
        <v>72777.104874446086</v>
      </c>
      <c r="R26" s="14">
        <f t="shared" si="6"/>
        <v>492701000</v>
      </c>
    </row>
    <row r="27" spans="1:18" x14ac:dyDescent="0.25">
      <c r="A27" s="12">
        <v>44980</v>
      </c>
      <c r="B27" s="18" t="s">
        <v>35</v>
      </c>
      <c r="C27" s="18" t="s">
        <v>16</v>
      </c>
      <c r="D27" s="19">
        <v>13</v>
      </c>
      <c r="E27" s="19" t="s">
        <v>17</v>
      </c>
      <c r="F27" s="20">
        <v>73855</v>
      </c>
      <c r="G27" s="20">
        <v>500000000</v>
      </c>
      <c r="H27" s="20">
        <v>0</v>
      </c>
      <c r="I27" s="20">
        <v>0</v>
      </c>
      <c r="J27" s="21">
        <v>22462</v>
      </c>
      <c r="K27" s="21">
        <v>152068344</v>
      </c>
      <c r="L27" s="22">
        <f t="shared" si="0"/>
        <v>6.7700268898584275</v>
      </c>
      <c r="M27" s="14">
        <v>140000</v>
      </c>
      <c r="N27" s="14">
        <v>947800000</v>
      </c>
      <c r="O27" s="15">
        <f t="shared" si="5"/>
        <v>67222.895125553914</v>
      </c>
      <c r="P27" s="15">
        <v>455099000</v>
      </c>
      <c r="Q27" s="14">
        <f t="shared" si="6"/>
        <v>72777.104874446086</v>
      </c>
      <c r="R27" s="14">
        <f t="shared" si="6"/>
        <v>492701000</v>
      </c>
    </row>
    <row r="28" spans="1:18" x14ac:dyDescent="0.25">
      <c r="A28" s="12">
        <v>44981</v>
      </c>
      <c r="B28" s="18"/>
      <c r="C28" s="18"/>
      <c r="D28" s="19"/>
      <c r="E28" s="19"/>
      <c r="F28" s="20"/>
      <c r="G28" s="20"/>
      <c r="H28" s="20"/>
      <c r="I28" s="20"/>
      <c r="J28" s="21">
        <v>35018</v>
      </c>
      <c r="K28" s="21">
        <v>237072802</v>
      </c>
      <c r="L28" s="22">
        <f t="shared" si="0"/>
        <v>6.7700269004511968</v>
      </c>
      <c r="M28" s="14">
        <v>140000</v>
      </c>
      <c r="N28" s="14">
        <v>947800000</v>
      </c>
      <c r="O28" s="15">
        <f t="shared" si="5"/>
        <v>67222.895125553914</v>
      </c>
      <c r="P28" s="15">
        <v>455099000</v>
      </c>
      <c r="Q28" s="14">
        <f t="shared" si="6"/>
        <v>72777.104874446086</v>
      </c>
      <c r="R28" s="14">
        <f t="shared" si="6"/>
        <v>492701000</v>
      </c>
    </row>
    <row r="29" spans="1:18" x14ac:dyDescent="0.25">
      <c r="A29" s="12">
        <v>44982</v>
      </c>
      <c r="B29" s="18"/>
      <c r="C29" s="18"/>
      <c r="D29" s="19"/>
      <c r="E29" s="19"/>
      <c r="F29" s="20"/>
      <c r="G29" s="20"/>
      <c r="H29" s="20"/>
      <c r="I29" s="20"/>
      <c r="J29" s="21">
        <v>52928</v>
      </c>
      <c r="K29" s="21">
        <v>358323984</v>
      </c>
      <c r="L29" s="22">
        <f t="shared" si="0"/>
        <v>6.7700269044740029</v>
      </c>
      <c r="M29" s="14">
        <v>140000</v>
      </c>
      <c r="N29" s="14">
        <v>947800000</v>
      </c>
      <c r="O29" s="15">
        <f t="shared" si="5"/>
        <v>67222.895125553914</v>
      </c>
      <c r="P29" s="15">
        <v>455099000</v>
      </c>
      <c r="Q29" s="14">
        <f t="shared" si="6"/>
        <v>72777.104874446086</v>
      </c>
      <c r="R29" s="14">
        <f t="shared" si="6"/>
        <v>492701000</v>
      </c>
    </row>
    <row r="30" spans="1:18" x14ac:dyDescent="0.25">
      <c r="A30" s="12">
        <v>44983</v>
      </c>
      <c r="B30" s="18"/>
      <c r="C30" s="18"/>
      <c r="D30" s="19"/>
      <c r="E30" s="19"/>
      <c r="F30" s="20"/>
      <c r="G30" s="20"/>
      <c r="H30" s="20"/>
      <c r="I30" s="20"/>
      <c r="J30" s="21">
        <v>70838</v>
      </c>
      <c r="K30" s="21">
        <v>479575166</v>
      </c>
      <c r="L30" s="22">
        <f t="shared" si="0"/>
        <v>6.7700269064626326</v>
      </c>
      <c r="M30" s="14">
        <v>140000</v>
      </c>
      <c r="N30" s="14">
        <v>947800000</v>
      </c>
      <c r="O30" s="15">
        <f t="shared" si="5"/>
        <v>67222.895125553914</v>
      </c>
      <c r="P30" s="15">
        <v>455099000</v>
      </c>
      <c r="Q30" s="14">
        <f t="shared" si="6"/>
        <v>72777.104874446086</v>
      </c>
      <c r="R30" s="14">
        <f t="shared" si="6"/>
        <v>492701000</v>
      </c>
    </row>
    <row r="31" spans="1:18" x14ac:dyDescent="0.25">
      <c r="A31" s="12">
        <v>44984</v>
      </c>
      <c r="B31" s="18"/>
      <c r="C31" s="18"/>
      <c r="D31" s="19"/>
      <c r="E31" s="19"/>
      <c r="F31" s="20"/>
      <c r="G31" s="20"/>
      <c r="H31" s="20"/>
      <c r="I31" s="20"/>
      <c r="J31" s="21">
        <v>88748</v>
      </c>
      <c r="K31" s="21">
        <v>600826348</v>
      </c>
      <c r="L31" s="22">
        <f t="shared" si="0"/>
        <v>6.7700269076486226</v>
      </c>
      <c r="M31" s="14">
        <v>140000</v>
      </c>
      <c r="N31" s="14">
        <v>947800000</v>
      </c>
      <c r="O31" s="15">
        <f t="shared" si="5"/>
        <v>67222.895125553914</v>
      </c>
      <c r="P31" s="15">
        <v>455099000</v>
      </c>
      <c r="Q31" s="14">
        <f t="shared" si="6"/>
        <v>72777.104874446086</v>
      </c>
      <c r="R31" s="14">
        <f t="shared" si="6"/>
        <v>492701000</v>
      </c>
    </row>
    <row r="32" spans="1:18" x14ac:dyDescent="0.25">
      <c r="A32" s="12">
        <v>44985</v>
      </c>
      <c r="B32" s="18"/>
      <c r="C32" s="18"/>
      <c r="D32" s="19"/>
      <c r="E32" s="19"/>
      <c r="F32" s="20"/>
      <c r="G32" s="20"/>
      <c r="H32" s="20"/>
      <c r="I32" s="20"/>
      <c r="J32" s="21">
        <v>106658</v>
      </c>
      <c r="K32" s="21">
        <v>722077529</v>
      </c>
      <c r="L32" s="22">
        <f t="shared" si="0"/>
        <v>6.7700268990605492</v>
      </c>
      <c r="M32" s="14">
        <v>140000</v>
      </c>
      <c r="N32" s="14">
        <v>947800000</v>
      </c>
      <c r="O32" s="15">
        <f t="shared" si="5"/>
        <v>67222.895125553914</v>
      </c>
      <c r="P32" s="15">
        <v>455099000</v>
      </c>
      <c r="Q32" s="14">
        <f t="shared" si="6"/>
        <v>72777.104874446086</v>
      </c>
      <c r="R32" s="14">
        <f t="shared" si="6"/>
        <v>492701000</v>
      </c>
    </row>
    <row r="33" spans="1:18" x14ac:dyDescent="0.25">
      <c r="A33" s="31">
        <v>44953.46875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5">
      <c r="A34" s="23"/>
      <c r="B34" s="24"/>
      <c r="C34" s="24"/>
      <c r="D34" s="25"/>
      <c r="E34" s="25"/>
      <c r="F34" s="26"/>
      <c r="G34" s="26"/>
      <c r="H34" s="26"/>
      <c r="I34" s="26"/>
      <c r="J34" s="27"/>
      <c r="K34" s="27"/>
      <c r="L34" s="28"/>
      <c r="M34" s="29"/>
      <c r="N34" s="29"/>
      <c r="O34" s="30"/>
      <c r="P34" s="30"/>
      <c r="Q34" s="29"/>
      <c r="R34" s="29"/>
    </row>
  </sheetData>
  <autoFilter ref="A3:R33" xr:uid="{00000000-0001-0000-0000-000000000000}"/>
  <mergeCells count="6">
    <mergeCell ref="A33:R33"/>
    <mergeCell ref="A1:L1"/>
    <mergeCell ref="M2:M3"/>
    <mergeCell ref="N2:N3"/>
    <mergeCell ref="O2:O3"/>
    <mergeCell ref="P2:P3"/>
  </mergeCell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38C96-9C76-4910-88CE-9671FF9F95F0}">
  <sheetPr>
    <pageSetUpPr fitToPage="1"/>
  </sheetPr>
  <dimension ref="A1:R33"/>
  <sheetViews>
    <sheetView view="pageBreakPreview" zoomScaleNormal="100" zoomScaleSheetLayoutView="100" zoomScalePageLayoutView="70" workbookViewId="0">
      <selection activeCell="J14" sqref="J14"/>
    </sheetView>
  </sheetViews>
  <sheetFormatPr defaultRowHeight="15" x14ac:dyDescent="0.25"/>
  <cols>
    <col min="1" max="1" width="11.7109375" style="1" customWidth="1"/>
    <col min="2" max="2" width="28.5703125" style="1" bestFit="1" customWidth="1"/>
    <col min="3" max="3" width="23" style="1" customWidth="1"/>
    <col min="4" max="4" width="11.85546875" style="1" bestFit="1" customWidth="1"/>
    <col min="5" max="5" width="17" style="1" bestFit="1" customWidth="1"/>
    <col min="6" max="6" width="15.5703125" style="1" bestFit="1" customWidth="1"/>
    <col min="7" max="7" width="15.5703125" style="16" bestFit="1" customWidth="1"/>
    <col min="8" max="8" width="16.28515625" style="17" bestFit="1" customWidth="1"/>
    <col min="9" max="9" width="17.42578125" style="1" bestFit="1" customWidth="1"/>
    <col min="10" max="11" width="17" style="1" customWidth="1"/>
    <col min="12" max="12" width="17.5703125" style="1" customWidth="1"/>
    <col min="13" max="14" width="14.85546875" style="1" customWidth="1"/>
    <col min="15" max="15" width="15.28515625" style="1" customWidth="1"/>
    <col min="16" max="16" width="14.140625" style="1" customWidth="1"/>
    <col min="17" max="17" width="15" style="1" customWidth="1"/>
    <col min="18" max="18" width="12.140625" style="1" customWidth="1"/>
    <col min="19" max="1022" width="8.28515625" style="1" customWidth="1"/>
    <col min="1023" max="16384" width="9.140625" style="1"/>
  </cols>
  <sheetData>
    <row r="1" spans="1:18" ht="56.25" customHeight="1" x14ac:dyDescent="0.25">
      <c r="A1" s="32" t="s">
        <v>42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8" ht="84.7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22</v>
      </c>
      <c r="G2" s="5" t="s">
        <v>5</v>
      </c>
      <c r="H2" s="6" t="s">
        <v>23</v>
      </c>
      <c r="I2" s="6" t="s">
        <v>6</v>
      </c>
      <c r="J2" s="5" t="s">
        <v>24</v>
      </c>
      <c r="K2" s="5" t="s">
        <v>7</v>
      </c>
      <c r="L2" s="5" t="s">
        <v>25</v>
      </c>
      <c r="M2" s="33" t="s">
        <v>26</v>
      </c>
      <c r="N2" s="33" t="s">
        <v>27</v>
      </c>
      <c r="O2" s="33" t="s">
        <v>28</v>
      </c>
      <c r="P2" s="33" t="s">
        <v>18</v>
      </c>
      <c r="Q2" s="5" t="s">
        <v>29</v>
      </c>
      <c r="R2" s="5" t="s">
        <v>19</v>
      </c>
    </row>
    <row r="3" spans="1:18" ht="47.25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30</v>
      </c>
      <c r="G3" s="10" t="s">
        <v>13</v>
      </c>
      <c r="H3" s="11" t="s">
        <v>31</v>
      </c>
      <c r="I3" s="11" t="s">
        <v>14</v>
      </c>
      <c r="J3" s="10" t="s">
        <v>32</v>
      </c>
      <c r="K3" s="10" t="s">
        <v>15</v>
      </c>
      <c r="L3" s="10" t="s">
        <v>33</v>
      </c>
      <c r="M3" s="34"/>
      <c r="N3" s="34"/>
      <c r="O3" s="34"/>
      <c r="P3" s="34"/>
      <c r="Q3" s="10" t="s">
        <v>34</v>
      </c>
      <c r="R3" s="10" t="s">
        <v>20</v>
      </c>
    </row>
    <row r="4" spans="1:18" x14ac:dyDescent="0.25">
      <c r="A4" s="12">
        <v>44958</v>
      </c>
      <c r="B4" s="18" t="s">
        <v>36</v>
      </c>
      <c r="C4" s="18" t="s">
        <v>37</v>
      </c>
      <c r="D4" s="19">
        <v>13</v>
      </c>
      <c r="E4" s="19" t="s">
        <v>38</v>
      </c>
      <c r="F4" s="20">
        <v>147710</v>
      </c>
      <c r="G4" s="20">
        <v>1000000000</v>
      </c>
      <c r="H4" s="20">
        <v>0</v>
      </c>
      <c r="I4" s="20">
        <v>0</v>
      </c>
      <c r="J4" s="21">
        <v>4033</v>
      </c>
      <c r="K4" s="21">
        <v>27303490</v>
      </c>
      <c r="L4" s="22">
        <f t="shared" ref="L4:L30" si="0">K4/J4/1000</f>
        <v>6.7700198363501114</v>
      </c>
      <c r="M4" s="14">
        <v>140000</v>
      </c>
      <c r="N4" s="14">
        <v>947800000</v>
      </c>
      <c r="O4" s="15">
        <f>P4/6770</f>
        <v>67222.895125553914</v>
      </c>
      <c r="P4" s="15">
        <v>455099000</v>
      </c>
      <c r="Q4" s="14">
        <f t="shared" ref="Q4:R19" si="1">M4-O4</f>
        <v>72777.104874446086</v>
      </c>
      <c r="R4" s="14">
        <f t="shared" si="1"/>
        <v>492701000</v>
      </c>
    </row>
    <row r="5" spans="1:18" x14ac:dyDescent="0.25">
      <c r="A5" s="12">
        <v>44959</v>
      </c>
      <c r="B5" s="18"/>
      <c r="C5" s="18"/>
      <c r="D5" s="19"/>
      <c r="E5" s="19"/>
      <c r="F5" s="20"/>
      <c r="G5" s="20"/>
      <c r="H5" s="20"/>
      <c r="I5" s="20"/>
      <c r="J5" s="21">
        <v>14085</v>
      </c>
      <c r="K5" s="21">
        <v>95355731</v>
      </c>
      <c r="L5" s="22">
        <f t="shared" si="0"/>
        <v>6.7700199503017391</v>
      </c>
      <c r="M5" s="14">
        <v>140000</v>
      </c>
      <c r="N5" s="14">
        <v>947800000</v>
      </c>
      <c r="O5" s="15">
        <f t="shared" ref="O5:O30" si="2">P5/6770</f>
        <v>67222.895125553914</v>
      </c>
      <c r="P5" s="15">
        <v>455099000</v>
      </c>
      <c r="Q5" s="14">
        <f t="shared" si="1"/>
        <v>72777.104874446086</v>
      </c>
      <c r="R5" s="14">
        <f t="shared" si="1"/>
        <v>492701000</v>
      </c>
    </row>
    <row r="6" spans="1:18" x14ac:dyDescent="0.25">
      <c r="A6" s="12">
        <v>44960</v>
      </c>
      <c r="B6" s="18"/>
      <c r="C6" s="18"/>
      <c r="D6" s="19"/>
      <c r="E6" s="19"/>
      <c r="F6" s="20"/>
      <c r="G6" s="20"/>
      <c r="H6" s="20"/>
      <c r="I6" s="20"/>
      <c r="J6" s="21">
        <v>34189</v>
      </c>
      <c r="K6" s="21">
        <v>231460213</v>
      </c>
      <c r="L6" s="22">
        <f t="shared" si="0"/>
        <v>6.770019977185644</v>
      </c>
      <c r="M6" s="14">
        <v>140000</v>
      </c>
      <c r="N6" s="14">
        <v>947800000</v>
      </c>
      <c r="O6" s="15">
        <f t="shared" si="2"/>
        <v>67222.895125553914</v>
      </c>
      <c r="P6" s="15">
        <v>455099000</v>
      </c>
      <c r="Q6" s="14">
        <f t="shared" si="1"/>
        <v>72777.104874446086</v>
      </c>
      <c r="R6" s="14">
        <f t="shared" si="1"/>
        <v>492701000</v>
      </c>
    </row>
    <row r="7" spans="1:18" x14ac:dyDescent="0.25">
      <c r="A7" s="12">
        <v>44961</v>
      </c>
      <c r="B7" s="18"/>
      <c r="C7" s="18"/>
      <c r="D7" s="19"/>
      <c r="E7" s="19"/>
      <c r="F7" s="20"/>
      <c r="G7" s="20"/>
      <c r="H7" s="20"/>
      <c r="I7" s="20"/>
      <c r="J7" s="21">
        <v>54293</v>
      </c>
      <c r="K7" s="21">
        <v>367564695</v>
      </c>
      <c r="L7" s="22">
        <f t="shared" si="0"/>
        <v>6.7700199841600206</v>
      </c>
      <c r="M7" s="14">
        <v>140000</v>
      </c>
      <c r="N7" s="14">
        <v>947800000</v>
      </c>
      <c r="O7" s="15">
        <f t="shared" si="2"/>
        <v>67222.895125553914</v>
      </c>
      <c r="P7" s="15">
        <v>455099000</v>
      </c>
      <c r="Q7" s="14">
        <f t="shared" si="1"/>
        <v>72777.104874446086</v>
      </c>
      <c r="R7" s="14">
        <f t="shared" si="1"/>
        <v>492701000</v>
      </c>
    </row>
    <row r="8" spans="1:18" x14ac:dyDescent="0.25">
      <c r="A8" s="12">
        <v>44962</v>
      </c>
      <c r="B8" s="18"/>
      <c r="C8" s="18"/>
      <c r="D8" s="19"/>
      <c r="E8" s="19"/>
      <c r="F8" s="20"/>
      <c r="G8" s="20"/>
      <c r="H8" s="20"/>
      <c r="I8" s="20"/>
      <c r="J8" s="21">
        <v>74397</v>
      </c>
      <c r="K8" s="21">
        <v>503669177</v>
      </c>
      <c r="L8" s="22">
        <f t="shared" si="0"/>
        <v>6.7700199873650817</v>
      </c>
      <c r="M8" s="14">
        <v>140000</v>
      </c>
      <c r="N8" s="14">
        <v>947800000</v>
      </c>
      <c r="O8" s="15">
        <f t="shared" si="2"/>
        <v>67222.895125553914</v>
      </c>
      <c r="P8" s="15">
        <v>455099000</v>
      </c>
      <c r="Q8" s="14">
        <f t="shared" si="1"/>
        <v>72777.104874446086</v>
      </c>
      <c r="R8" s="14">
        <f t="shared" si="1"/>
        <v>492701000</v>
      </c>
    </row>
    <row r="9" spans="1:18" x14ac:dyDescent="0.25">
      <c r="A9" s="12">
        <v>44963</v>
      </c>
      <c r="B9" s="18"/>
      <c r="C9" s="18"/>
      <c r="D9" s="19"/>
      <c r="E9" s="19"/>
      <c r="F9" s="20"/>
      <c r="G9" s="20"/>
      <c r="H9" s="20"/>
      <c r="I9" s="20"/>
      <c r="J9" s="21">
        <v>94501</v>
      </c>
      <c r="K9" s="21">
        <v>639773660</v>
      </c>
      <c r="L9" s="22">
        <f t="shared" si="0"/>
        <v>6.7700199997883619</v>
      </c>
      <c r="M9" s="14">
        <v>140000</v>
      </c>
      <c r="N9" s="14">
        <v>947800000</v>
      </c>
      <c r="O9" s="15">
        <f t="shared" si="2"/>
        <v>67222.895125553914</v>
      </c>
      <c r="P9" s="15">
        <v>455099000</v>
      </c>
      <c r="Q9" s="14">
        <f t="shared" si="1"/>
        <v>72777.104874446086</v>
      </c>
      <c r="R9" s="14">
        <f t="shared" si="1"/>
        <v>492701000</v>
      </c>
    </row>
    <row r="10" spans="1:18" x14ac:dyDescent="0.25">
      <c r="A10" s="12">
        <v>44964</v>
      </c>
      <c r="B10" s="18"/>
      <c r="C10" s="18"/>
      <c r="D10" s="19"/>
      <c r="E10" s="19"/>
      <c r="F10" s="20"/>
      <c r="G10" s="20"/>
      <c r="H10" s="20"/>
      <c r="I10" s="20"/>
      <c r="J10" s="21">
        <v>114605</v>
      </c>
      <c r="K10" s="21">
        <v>775878142</v>
      </c>
      <c r="L10" s="22">
        <f t="shared" si="0"/>
        <v>6.7700199991274372</v>
      </c>
      <c r="M10" s="14">
        <v>140000</v>
      </c>
      <c r="N10" s="14">
        <v>947800000</v>
      </c>
      <c r="O10" s="15">
        <f t="shared" si="2"/>
        <v>67222.895125553914</v>
      </c>
      <c r="P10" s="15">
        <v>455099000</v>
      </c>
      <c r="Q10" s="14">
        <f t="shared" si="1"/>
        <v>72777.104874446086</v>
      </c>
      <c r="R10" s="14">
        <f t="shared" si="1"/>
        <v>492701000</v>
      </c>
    </row>
    <row r="11" spans="1:18" x14ac:dyDescent="0.25">
      <c r="A11" s="12">
        <v>44965</v>
      </c>
      <c r="B11" s="18" t="s">
        <v>21</v>
      </c>
      <c r="C11" s="18" t="s">
        <v>39</v>
      </c>
      <c r="D11" s="19">
        <v>13</v>
      </c>
      <c r="E11" s="19" t="s">
        <v>40</v>
      </c>
      <c r="F11" s="20">
        <v>147710</v>
      </c>
      <c r="G11" s="20">
        <v>1000000000</v>
      </c>
      <c r="H11" s="20">
        <v>0</v>
      </c>
      <c r="I11" s="20">
        <v>0</v>
      </c>
      <c r="J11" s="21">
        <v>4033</v>
      </c>
      <c r="K11" s="21">
        <v>27303490</v>
      </c>
      <c r="L11" s="22">
        <f t="shared" si="0"/>
        <v>6.7700198363501114</v>
      </c>
      <c r="M11" s="14">
        <v>140000</v>
      </c>
      <c r="N11" s="14">
        <v>947800000</v>
      </c>
      <c r="O11" s="15">
        <f t="shared" si="2"/>
        <v>67222.895125553914</v>
      </c>
      <c r="P11" s="15">
        <v>455099000</v>
      </c>
      <c r="Q11" s="14">
        <f t="shared" si="1"/>
        <v>72777.104874446086</v>
      </c>
      <c r="R11" s="14">
        <f t="shared" si="1"/>
        <v>492701000</v>
      </c>
    </row>
    <row r="12" spans="1:18" x14ac:dyDescent="0.25">
      <c r="A12" s="12">
        <v>44966</v>
      </c>
      <c r="B12" s="18"/>
      <c r="C12" s="18"/>
      <c r="D12" s="19"/>
      <c r="E12" s="19"/>
      <c r="F12" s="20"/>
      <c r="G12" s="20"/>
      <c r="H12" s="20"/>
      <c r="I12" s="20"/>
      <c r="J12" s="21">
        <v>14085</v>
      </c>
      <c r="K12" s="21">
        <v>95355731</v>
      </c>
      <c r="L12" s="22">
        <f t="shared" si="0"/>
        <v>6.7700199503017391</v>
      </c>
      <c r="M12" s="14">
        <v>140000</v>
      </c>
      <c r="N12" s="14">
        <v>947800000</v>
      </c>
      <c r="O12" s="15">
        <f t="shared" si="2"/>
        <v>67222.895125553914</v>
      </c>
      <c r="P12" s="15">
        <v>455099000</v>
      </c>
      <c r="Q12" s="14">
        <f t="shared" si="1"/>
        <v>72777.104874446086</v>
      </c>
      <c r="R12" s="14">
        <f t="shared" si="1"/>
        <v>492701000</v>
      </c>
    </row>
    <row r="13" spans="1:18" x14ac:dyDescent="0.25">
      <c r="A13" s="12">
        <v>44967</v>
      </c>
      <c r="B13" s="18"/>
      <c r="C13" s="18"/>
      <c r="D13" s="19"/>
      <c r="E13" s="19"/>
      <c r="F13" s="20"/>
      <c r="G13" s="20"/>
      <c r="H13" s="20"/>
      <c r="I13" s="20"/>
      <c r="J13" s="21">
        <v>34189</v>
      </c>
      <c r="K13" s="21">
        <v>231460213</v>
      </c>
      <c r="L13" s="22">
        <f t="shared" si="0"/>
        <v>6.770019977185644</v>
      </c>
      <c r="M13" s="14">
        <v>140000</v>
      </c>
      <c r="N13" s="14">
        <v>947800000</v>
      </c>
      <c r="O13" s="15">
        <f t="shared" si="2"/>
        <v>67222.895125553914</v>
      </c>
      <c r="P13" s="15">
        <v>455099000</v>
      </c>
      <c r="Q13" s="14">
        <f t="shared" si="1"/>
        <v>72777.104874446086</v>
      </c>
      <c r="R13" s="14">
        <f t="shared" si="1"/>
        <v>492701000</v>
      </c>
    </row>
    <row r="14" spans="1:18" x14ac:dyDescent="0.25">
      <c r="A14" s="12">
        <v>44968</v>
      </c>
      <c r="B14" s="18"/>
      <c r="C14" s="18"/>
      <c r="D14" s="19"/>
      <c r="E14" s="19"/>
      <c r="F14" s="20"/>
      <c r="G14" s="20"/>
      <c r="H14" s="20"/>
      <c r="I14" s="20"/>
      <c r="J14" s="21">
        <v>54293</v>
      </c>
      <c r="K14" s="21">
        <v>367564695</v>
      </c>
      <c r="L14" s="22">
        <f t="shared" si="0"/>
        <v>6.7700199841600206</v>
      </c>
      <c r="M14" s="14">
        <v>140000</v>
      </c>
      <c r="N14" s="14">
        <v>947800000</v>
      </c>
      <c r="O14" s="15">
        <f t="shared" si="2"/>
        <v>67222.895125553914</v>
      </c>
      <c r="P14" s="15">
        <v>455099000</v>
      </c>
      <c r="Q14" s="14">
        <f t="shared" si="1"/>
        <v>72777.104874446086</v>
      </c>
      <c r="R14" s="14">
        <f t="shared" si="1"/>
        <v>492701000</v>
      </c>
    </row>
    <row r="15" spans="1:18" x14ac:dyDescent="0.25">
      <c r="A15" s="12">
        <v>44969</v>
      </c>
      <c r="B15" s="18"/>
      <c r="C15" s="18"/>
      <c r="D15" s="19"/>
      <c r="E15" s="19"/>
      <c r="F15" s="20"/>
      <c r="G15" s="20"/>
      <c r="H15" s="20"/>
      <c r="I15" s="20"/>
      <c r="J15" s="21">
        <v>74397</v>
      </c>
      <c r="K15" s="21">
        <v>503669177</v>
      </c>
      <c r="L15" s="22">
        <f t="shared" si="0"/>
        <v>6.7700199873650817</v>
      </c>
      <c r="M15" s="14">
        <v>140000</v>
      </c>
      <c r="N15" s="14">
        <v>947800000</v>
      </c>
      <c r="O15" s="15">
        <f t="shared" si="2"/>
        <v>67222.895125553914</v>
      </c>
      <c r="P15" s="15">
        <v>455099000</v>
      </c>
      <c r="Q15" s="14">
        <f t="shared" si="1"/>
        <v>72777.104874446086</v>
      </c>
      <c r="R15" s="14">
        <f t="shared" si="1"/>
        <v>492701000</v>
      </c>
    </row>
    <row r="16" spans="1:18" x14ac:dyDescent="0.25">
      <c r="A16" s="12">
        <v>44970</v>
      </c>
      <c r="B16" s="18"/>
      <c r="C16" s="18"/>
      <c r="D16" s="19"/>
      <c r="E16" s="19"/>
      <c r="F16" s="20"/>
      <c r="G16" s="20"/>
      <c r="H16" s="20"/>
      <c r="I16" s="20"/>
      <c r="J16" s="21">
        <v>94501</v>
      </c>
      <c r="K16" s="21">
        <v>639773660</v>
      </c>
      <c r="L16" s="22">
        <f t="shared" si="0"/>
        <v>6.7700199997883619</v>
      </c>
      <c r="M16" s="14">
        <v>140000</v>
      </c>
      <c r="N16" s="14">
        <v>947800000</v>
      </c>
      <c r="O16" s="15">
        <f t="shared" si="2"/>
        <v>67222.895125553914</v>
      </c>
      <c r="P16" s="15">
        <v>455099000</v>
      </c>
      <c r="Q16" s="14">
        <f t="shared" si="1"/>
        <v>72777.104874446086</v>
      </c>
      <c r="R16" s="14">
        <f t="shared" si="1"/>
        <v>492701000</v>
      </c>
    </row>
    <row r="17" spans="1:18" x14ac:dyDescent="0.25">
      <c r="A17" s="12">
        <v>44971</v>
      </c>
      <c r="B17" s="18"/>
      <c r="C17" s="18"/>
      <c r="D17" s="19"/>
      <c r="E17" s="19"/>
      <c r="F17" s="20"/>
      <c r="G17" s="20"/>
      <c r="H17" s="20"/>
      <c r="I17" s="20"/>
      <c r="J17" s="21">
        <v>114605</v>
      </c>
      <c r="K17" s="21">
        <v>775878142</v>
      </c>
      <c r="L17" s="22">
        <f t="shared" si="0"/>
        <v>6.7700199991274372</v>
      </c>
      <c r="M17" s="14">
        <v>140000</v>
      </c>
      <c r="N17" s="14">
        <v>947800000</v>
      </c>
      <c r="O17" s="15">
        <f t="shared" si="2"/>
        <v>67222.895125553914</v>
      </c>
      <c r="P17" s="15">
        <v>455099000</v>
      </c>
      <c r="Q17" s="14">
        <f t="shared" si="1"/>
        <v>72777.104874446086</v>
      </c>
      <c r="R17" s="14">
        <f t="shared" si="1"/>
        <v>492701000</v>
      </c>
    </row>
    <row r="18" spans="1:18" x14ac:dyDescent="0.25">
      <c r="A18" s="12">
        <v>44972</v>
      </c>
      <c r="B18" s="18"/>
      <c r="C18" s="18"/>
      <c r="D18" s="19"/>
      <c r="E18" s="19"/>
      <c r="F18" s="20"/>
      <c r="G18" s="20"/>
      <c r="H18" s="20"/>
      <c r="I18" s="20"/>
      <c r="J18" s="21">
        <v>134700</v>
      </c>
      <c r="K18" s="21">
        <v>911921694</v>
      </c>
      <c r="L18" s="22">
        <f t="shared" si="0"/>
        <v>6.7700200000000006</v>
      </c>
      <c r="M18" s="14">
        <v>140000</v>
      </c>
      <c r="N18" s="14">
        <v>947800000</v>
      </c>
      <c r="O18" s="15">
        <f t="shared" si="2"/>
        <v>67222.895125553914</v>
      </c>
      <c r="P18" s="15">
        <v>455099000</v>
      </c>
      <c r="Q18" s="14">
        <f t="shared" si="1"/>
        <v>72777.104874446086</v>
      </c>
      <c r="R18" s="14">
        <f t="shared" si="1"/>
        <v>492701000</v>
      </c>
    </row>
    <row r="19" spans="1:18" x14ac:dyDescent="0.25">
      <c r="A19" s="12">
        <v>44973</v>
      </c>
      <c r="B19" s="18"/>
      <c r="C19" s="18"/>
      <c r="D19" s="19"/>
      <c r="E19" s="19"/>
      <c r="F19" s="20"/>
      <c r="G19" s="20"/>
      <c r="H19" s="20"/>
      <c r="I19" s="20"/>
      <c r="J19" s="21">
        <v>144752</v>
      </c>
      <c r="K19" s="21">
        <v>979973935</v>
      </c>
      <c r="L19" s="22">
        <f t="shared" si="0"/>
        <v>6.7700199997236652</v>
      </c>
      <c r="M19" s="14">
        <v>140000</v>
      </c>
      <c r="N19" s="14">
        <v>947800000</v>
      </c>
      <c r="O19" s="15">
        <f t="shared" si="2"/>
        <v>67222.895125553914</v>
      </c>
      <c r="P19" s="15">
        <v>455099000</v>
      </c>
      <c r="Q19" s="14">
        <f t="shared" si="1"/>
        <v>72777.104874446086</v>
      </c>
      <c r="R19" s="14">
        <f t="shared" si="1"/>
        <v>492701000</v>
      </c>
    </row>
    <row r="20" spans="1:18" x14ac:dyDescent="0.25">
      <c r="A20" s="12">
        <v>44974</v>
      </c>
      <c r="B20" s="18"/>
      <c r="C20" s="18"/>
      <c r="D20" s="19"/>
      <c r="E20" s="19"/>
      <c r="F20" s="20"/>
      <c r="G20" s="20"/>
      <c r="H20" s="20"/>
      <c r="I20" s="20"/>
      <c r="J20" s="21">
        <v>154804</v>
      </c>
      <c r="K20" s="21">
        <v>1048026176</v>
      </c>
      <c r="L20" s="22">
        <f t="shared" si="0"/>
        <v>6.7700199994832175</v>
      </c>
      <c r="M20" s="14">
        <v>140000</v>
      </c>
      <c r="N20" s="14">
        <v>947800000</v>
      </c>
      <c r="O20" s="15">
        <f t="shared" si="2"/>
        <v>67222.895125553914</v>
      </c>
      <c r="P20" s="15">
        <v>455099000</v>
      </c>
      <c r="Q20" s="14">
        <f>M20-O20</f>
        <v>72777.104874446086</v>
      </c>
      <c r="R20" s="14">
        <f>N20-P20</f>
        <v>492701000</v>
      </c>
    </row>
    <row r="21" spans="1:18" x14ac:dyDescent="0.25">
      <c r="A21" s="12">
        <v>44975</v>
      </c>
      <c r="B21" s="18"/>
      <c r="C21" s="18"/>
      <c r="D21" s="19"/>
      <c r="E21" s="19"/>
      <c r="F21" s="20"/>
      <c r="G21" s="20"/>
      <c r="H21" s="20"/>
      <c r="I21" s="20"/>
      <c r="J21" s="21">
        <v>164856</v>
      </c>
      <c r="K21" s="21">
        <v>1116078417</v>
      </c>
      <c r="L21" s="22">
        <f t="shared" si="0"/>
        <v>6.7700199992720922</v>
      </c>
      <c r="M21" s="14">
        <v>140000</v>
      </c>
      <c r="N21" s="14">
        <v>947800000</v>
      </c>
      <c r="O21" s="15">
        <f t="shared" si="2"/>
        <v>67222.895125553914</v>
      </c>
      <c r="P21" s="15">
        <v>455099000</v>
      </c>
      <c r="Q21" s="14">
        <f t="shared" ref="Q21:R30" si="3">M21-O21</f>
        <v>72777.104874446086</v>
      </c>
      <c r="R21" s="14">
        <f t="shared" si="3"/>
        <v>492701000</v>
      </c>
    </row>
    <row r="22" spans="1:18" x14ac:dyDescent="0.25">
      <c r="A22" s="12">
        <v>44976</v>
      </c>
      <c r="B22" s="18"/>
      <c r="C22" s="18"/>
      <c r="D22" s="19"/>
      <c r="E22" s="19"/>
      <c r="F22" s="20"/>
      <c r="G22" s="20"/>
      <c r="H22" s="20"/>
      <c r="I22" s="20"/>
      <c r="J22" s="21">
        <v>174908</v>
      </c>
      <c r="K22" s="21">
        <v>1184131866</v>
      </c>
      <c r="L22" s="22">
        <f t="shared" si="0"/>
        <v>6.7700269055732161</v>
      </c>
      <c r="M22" s="14">
        <v>140000</v>
      </c>
      <c r="N22" s="14">
        <v>947800000</v>
      </c>
      <c r="O22" s="15">
        <f t="shared" si="2"/>
        <v>67222.895125553914</v>
      </c>
      <c r="P22" s="15">
        <v>455099000</v>
      </c>
      <c r="Q22" s="14">
        <f t="shared" si="3"/>
        <v>72777.104874446086</v>
      </c>
      <c r="R22" s="14">
        <f t="shared" si="3"/>
        <v>492701000</v>
      </c>
    </row>
    <row r="23" spans="1:18" x14ac:dyDescent="0.25">
      <c r="A23" s="12">
        <v>44977</v>
      </c>
      <c r="B23" s="18"/>
      <c r="C23" s="18"/>
      <c r="D23" s="19"/>
      <c r="E23" s="19"/>
      <c r="F23" s="20"/>
      <c r="G23" s="20"/>
      <c r="H23" s="20"/>
      <c r="I23" s="20"/>
      <c r="J23" s="21">
        <v>184960</v>
      </c>
      <c r="K23" s="21">
        <v>1252184176</v>
      </c>
      <c r="L23" s="22">
        <f t="shared" si="0"/>
        <v>6.7700269031141866</v>
      </c>
      <c r="M23" s="14">
        <v>140000</v>
      </c>
      <c r="N23" s="14">
        <v>947800000</v>
      </c>
      <c r="O23" s="15">
        <f t="shared" si="2"/>
        <v>67222.895125553914</v>
      </c>
      <c r="P23" s="15">
        <v>455099000</v>
      </c>
      <c r="Q23" s="14">
        <f t="shared" si="3"/>
        <v>72777.104874446086</v>
      </c>
      <c r="R23" s="14">
        <f t="shared" si="3"/>
        <v>492701000</v>
      </c>
    </row>
    <row r="24" spans="1:18" x14ac:dyDescent="0.25">
      <c r="A24" s="12">
        <v>44978</v>
      </c>
      <c r="B24" s="18" t="s">
        <v>21</v>
      </c>
      <c r="C24" s="18" t="s">
        <v>39</v>
      </c>
      <c r="D24" s="19">
        <v>10</v>
      </c>
      <c r="E24" s="19" t="s">
        <v>40</v>
      </c>
      <c r="F24" s="20">
        <v>147710</v>
      </c>
      <c r="G24" s="20">
        <v>1000000000</v>
      </c>
      <c r="H24" s="20">
        <v>0</v>
      </c>
      <c r="I24" s="20">
        <v>0</v>
      </c>
      <c r="J24" s="21">
        <v>69458</v>
      </c>
      <c r="K24" s="21">
        <v>470232528</v>
      </c>
      <c r="L24" s="22">
        <f t="shared" si="0"/>
        <v>6.770026893950301</v>
      </c>
      <c r="M24" s="14">
        <v>140000</v>
      </c>
      <c r="N24" s="14">
        <v>947800000</v>
      </c>
      <c r="O24" s="15">
        <f t="shared" si="2"/>
        <v>67222.895125553914</v>
      </c>
      <c r="P24" s="15">
        <v>455099000</v>
      </c>
      <c r="Q24" s="14">
        <f t="shared" si="3"/>
        <v>72777.104874446086</v>
      </c>
      <c r="R24" s="14">
        <f t="shared" si="3"/>
        <v>492701000</v>
      </c>
    </row>
    <row r="25" spans="1:18" x14ac:dyDescent="0.25">
      <c r="A25" s="12">
        <v>44979</v>
      </c>
      <c r="B25" s="18"/>
      <c r="C25" s="18"/>
      <c r="D25" s="19"/>
      <c r="E25" s="19"/>
      <c r="F25" s="20"/>
      <c r="G25" s="20"/>
      <c r="H25" s="20"/>
      <c r="I25" s="20"/>
      <c r="J25" s="21">
        <v>79501</v>
      </c>
      <c r="K25" s="21">
        <v>538223909</v>
      </c>
      <c r="L25" s="22">
        <f t="shared" si="0"/>
        <v>6.7700269053219451</v>
      </c>
      <c r="M25" s="14">
        <v>140000</v>
      </c>
      <c r="N25" s="14">
        <v>947800000</v>
      </c>
      <c r="O25" s="15">
        <f t="shared" si="2"/>
        <v>67222.895125553914</v>
      </c>
      <c r="P25" s="15">
        <v>455099000</v>
      </c>
      <c r="Q25" s="14">
        <f t="shared" si="3"/>
        <v>72777.104874446086</v>
      </c>
      <c r="R25" s="14">
        <f t="shared" si="3"/>
        <v>492701000</v>
      </c>
    </row>
    <row r="26" spans="1:18" x14ac:dyDescent="0.25">
      <c r="A26" s="12">
        <v>44980</v>
      </c>
      <c r="B26" s="18" t="s">
        <v>35</v>
      </c>
      <c r="C26" s="18" t="s">
        <v>16</v>
      </c>
      <c r="D26" s="19">
        <v>13</v>
      </c>
      <c r="E26" s="19" t="s">
        <v>17</v>
      </c>
      <c r="F26" s="20">
        <v>73855</v>
      </c>
      <c r="G26" s="20">
        <v>500000000</v>
      </c>
      <c r="H26" s="20">
        <v>0</v>
      </c>
      <c r="I26" s="20">
        <v>0</v>
      </c>
      <c r="J26" s="21">
        <v>22462</v>
      </c>
      <c r="K26" s="21">
        <v>152068344</v>
      </c>
      <c r="L26" s="22">
        <f t="shared" si="0"/>
        <v>6.7700268898584275</v>
      </c>
      <c r="M26" s="14">
        <v>140000</v>
      </c>
      <c r="N26" s="14">
        <v>947800000</v>
      </c>
      <c r="O26" s="15">
        <f t="shared" si="2"/>
        <v>67222.895125553914</v>
      </c>
      <c r="P26" s="15">
        <v>455099000</v>
      </c>
      <c r="Q26" s="14">
        <f t="shared" si="3"/>
        <v>72777.104874446086</v>
      </c>
      <c r="R26" s="14">
        <f t="shared" si="3"/>
        <v>492701000</v>
      </c>
    </row>
    <row r="27" spans="1:18" x14ac:dyDescent="0.25">
      <c r="A27" s="12">
        <v>44981</v>
      </c>
      <c r="B27" s="18"/>
      <c r="C27" s="18"/>
      <c r="D27" s="19"/>
      <c r="E27" s="19"/>
      <c r="F27" s="20"/>
      <c r="G27" s="20"/>
      <c r="H27" s="20"/>
      <c r="I27" s="20"/>
      <c r="J27" s="21">
        <v>35018</v>
      </c>
      <c r="K27" s="21">
        <v>237072802</v>
      </c>
      <c r="L27" s="22">
        <f t="shared" si="0"/>
        <v>6.7700269004511968</v>
      </c>
      <c r="M27" s="14">
        <v>140000</v>
      </c>
      <c r="N27" s="14">
        <v>947800000</v>
      </c>
      <c r="O27" s="15">
        <f t="shared" si="2"/>
        <v>67222.895125553914</v>
      </c>
      <c r="P27" s="15">
        <v>455099000</v>
      </c>
      <c r="Q27" s="14">
        <f t="shared" si="3"/>
        <v>72777.104874446086</v>
      </c>
      <c r="R27" s="14">
        <f t="shared" si="3"/>
        <v>492701000</v>
      </c>
    </row>
    <row r="28" spans="1:18" x14ac:dyDescent="0.25">
      <c r="A28" s="12">
        <v>44982</v>
      </c>
      <c r="B28" s="18"/>
      <c r="C28" s="18"/>
      <c r="D28" s="19"/>
      <c r="E28" s="19"/>
      <c r="F28" s="20"/>
      <c r="G28" s="20"/>
      <c r="H28" s="20"/>
      <c r="I28" s="20"/>
      <c r="J28" s="21">
        <v>52928</v>
      </c>
      <c r="K28" s="21">
        <v>358323984</v>
      </c>
      <c r="L28" s="22">
        <f t="shared" si="0"/>
        <v>6.7700269044740029</v>
      </c>
      <c r="M28" s="14">
        <v>140000</v>
      </c>
      <c r="N28" s="14">
        <v>947800000</v>
      </c>
      <c r="O28" s="15">
        <f t="shared" si="2"/>
        <v>67222.895125553914</v>
      </c>
      <c r="P28" s="15">
        <v>455099000</v>
      </c>
      <c r="Q28" s="14">
        <f t="shared" si="3"/>
        <v>72777.104874446086</v>
      </c>
      <c r="R28" s="14">
        <f t="shared" si="3"/>
        <v>492701000</v>
      </c>
    </row>
    <row r="29" spans="1:18" x14ac:dyDescent="0.25">
      <c r="A29" s="12">
        <v>44983</v>
      </c>
      <c r="B29" s="18"/>
      <c r="C29" s="18"/>
      <c r="D29" s="19"/>
      <c r="E29" s="19"/>
      <c r="F29" s="20"/>
      <c r="G29" s="20"/>
      <c r="H29" s="20"/>
      <c r="I29" s="20"/>
      <c r="J29" s="21">
        <v>70838</v>
      </c>
      <c r="K29" s="21">
        <v>479575166</v>
      </c>
      <c r="L29" s="22">
        <f t="shared" si="0"/>
        <v>6.7700269064626326</v>
      </c>
      <c r="M29" s="14">
        <v>140000</v>
      </c>
      <c r="N29" s="14">
        <v>947800000</v>
      </c>
      <c r="O29" s="15">
        <f t="shared" si="2"/>
        <v>67222.895125553914</v>
      </c>
      <c r="P29" s="15">
        <v>455099000</v>
      </c>
      <c r="Q29" s="14">
        <f t="shared" si="3"/>
        <v>72777.104874446086</v>
      </c>
      <c r="R29" s="14">
        <f t="shared" si="3"/>
        <v>492701000</v>
      </c>
    </row>
    <row r="30" spans="1:18" x14ac:dyDescent="0.25">
      <c r="A30" s="12">
        <v>44984</v>
      </c>
      <c r="B30" s="18"/>
      <c r="C30" s="18"/>
      <c r="D30" s="19"/>
      <c r="E30" s="19"/>
      <c r="F30" s="20"/>
      <c r="G30" s="20"/>
      <c r="H30" s="20"/>
      <c r="I30" s="20"/>
      <c r="J30" s="21">
        <v>88748</v>
      </c>
      <c r="K30" s="21">
        <v>600826348</v>
      </c>
      <c r="L30" s="22">
        <f t="shared" si="0"/>
        <v>6.7700269076486226</v>
      </c>
      <c r="M30" s="14">
        <v>140000</v>
      </c>
      <c r="N30" s="14">
        <v>947800000</v>
      </c>
      <c r="O30" s="15">
        <f t="shared" si="2"/>
        <v>67222.895125553914</v>
      </c>
      <c r="P30" s="15">
        <v>455099000</v>
      </c>
      <c r="Q30" s="14">
        <f t="shared" si="3"/>
        <v>72777.104874446086</v>
      </c>
      <c r="R30" s="14">
        <f t="shared" si="3"/>
        <v>492701000</v>
      </c>
    </row>
    <row r="31" spans="1:18" x14ac:dyDescent="0.25">
      <c r="A31" s="12">
        <v>44985</v>
      </c>
      <c r="B31" s="18"/>
      <c r="C31" s="18"/>
      <c r="D31" s="19"/>
      <c r="E31" s="19"/>
      <c r="F31" s="20"/>
      <c r="G31" s="20"/>
      <c r="H31" s="20"/>
      <c r="I31" s="20"/>
      <c r="J31" s="21">
        <v>106658</v>
      </c>
      <c r="K31" s="21">
        <v>722077529</v>
      </c>
      <c r="L31" s="22">
        <f t="shared" ref="L31" si="4">K31/J31/1000</f>
        <v>6.7700268990605492</v>
      </c>
      <c r="M31" s="14">
        <v>140000</v>
      </c>
      <c r="N31" s="14">
        <v>947800000</v>
      </c>
      <c r="O31" s="15">
        <f t="shared" ref="O31" si="5">P31/6770</f>
        <v>67222.895125553914</v>
      </c>
      <c r="P31" s="15">
        <v>455099000</v>
      </c>
      <c r="Q31" s="14">
        <f t="shared" ref="Q31" si="6">M31-O31</f>
        <v>72777.104874446086</v>
      </c>
      <c r="R31" s="14">
        <f t="shared" ref="R31" si="7">N31-P31</f>
        <v>492701000</v>
      </c>
    </row>
    <row r="32" spans="1:18" x14ac:dyDescent="0.25">
      <c r="A32" s="44">
        <v>44942.5625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</row>
    <row r="33" spans="1:18" x14ac:dyDescent="0.25">
      <c r="A33" s="23"/>
      <c r="B33" s="24"/>
      <c r="C33" s="24"/>
      <c r="D33" s="25"/>
      <c r="E33" s="25"/>
      <c r="F33" s="26"/>
      <c r="G33" s="26"/>
      <c r="H33" s="26"/>
      <c r="I33" s="26"/>
      <c r="J33" s="27"/>
      <c r="K33" s="27"/>
      <c r="L33" s="28"/>
      <c r="M33" s="29"/>
      <c r="N33" s="29"/>
      <c r="O33" s="30"/>
      <c r="P33" s="30"/>
      <c r="Q33" s="29"/>
      <c r="R33" s="29"/>
    </row>
  </sheetData>
  <autoFilter ref="A3:R32" xr:uid="{00000000-0001-0000-0000-000000000000}"/>
  <mergeCells count="6">
    <mergeCell ref="A32:R32"/>
    <mergeCell ref="A1:L1"/>
    <mergeCell ref="M2:M3"/>
    <mergeCell ref="N2:N3"/>
    <mergeCell ref="O2:O3"/>
    <mergeCell ref="P2:P3"/>
  </mergeCell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C398-F819-404D-AE46-1ADDEA58ABB5}">
  <sheetPr>
    <pageSetUpPr fitToPage="1"/>
  </sheetPr>
  <dimension ref="A1:R31"/>
  <sheetViews>
    <sheetView view="pageBreakPreview" zoomScaleNormal="100" zoomScaleSheetLayoutView="100" zoomScalePageLayoutView="70" workbookViewId="0">
      <selection activeCell="C13" sqref="C13"/>
    </sheetView>
  </sheetViews>
  <sheetFormatPr defaultRowHeight="15" x14ac:dyDescent="0.25"/>
  <cols>
    <col min="1" max="1" width="11.7109375" style="1" customWidth="1"/>
    <col min="2" max="2" width="28.5703125" style="1" bestFit="1" customWidth="1"/>
    <col min="3" max="3" width="23" style="1" customWidth="1"/>
    <col min="4" max="4" width="11.85546875" style="1" bestFit="1" customWidth="1"/>
    <col min="5" max="5" width="17" style="1" bestFit="1" customWidth="1"/>
    <col min="6" max="6" width="15.5703125" style="1" bestFit="1" customWidth="1"/>
    <col min="7" max="7" width="15.5703125" style="16" bestFit="1" customWidth="1"/>
    <col min="8" max="8" width="16.28515625" style="17" bestFit="1" customWidth="1"/>
    <col min="9" max="9" width="17.42578125" style="1" bestFit="1" customWidth="1"/>
    <col min="10" max="11" width="17" style="1" customWidth="1"/>
    <col min="12" max="12" width="17.5703125" style="1" customWidth="1"/>
    <col min="13" max="14" width="14.85546875" style="1" customWidth="1"/>
    <col min="15" max="15" width="15.28515625" style="1" customWidth="1"/>
    <col min="16" max="16" width="14.140625" style="1" customWidth="1"/>
    <col min="17" max="17" width="15" style="1" customWidth="1"/>
    <col min="18" max="18" width="12.140625" style="1" customWidth="1"/>
    <col min="19" max="1022" width="8.28515625" style="1" customWidth="1"/>
    <col min="1023" max="16384" width="9.140625" style="1"/>
  </cols>
  <sheetData>
    <row r="1" spans="1:18" ht="56.25" customHeight="1" x14ac:dyDescent="0.25">
      <c r="A1" s="32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8" ht="84.7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22</v>
      </c>
      <c r="G2" s="5" t="s">
        <v>5</v>
      </c>
      <c r="H2" s="6" t="s">
        <v>23</v>
      </c>
      <c r="I2" s="6" t="s">
        <v>6</v>
      </c>
      <c r="J2" s="5" t="s">
        <v>24</v>
      </c>
      <c r="K2" s="5" t="s">
        <v>7</v>
      </c>
      <c r="L2" s="5" t="s">
        <v>25</v>
      </c>
      <c r="M2" s="33" t="s">
        <v>26</v>
      </c>
      <c r="N2" s="33" t="s">
        <v>27</v>
      </c>
      <c r="O2" s="33" t="s">
        <v>28</v>
      </c>
      <c r="P2" s="33" t="s">
        <v>18</v>
      </c>
      <c r="Q2" s="5" t="s">
        <v>29</v>
      </c>
      <c r="R2" s="5" t="s">
        <v>19</v>
      </c>
    </row>
    <row r="3" spans="1:18" ht="47.25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30</v>
      </c>
      <c r="G3" s="10" t="s">
        <v>13</v>
      </c>
      <c r="H3" s="11" t="s">
        <v>31</v>
      </c>
      <c r="I3" s="11" t="s">
        <v>14</v>
      </c>
      <c r="J3" s="10" t="s">
        <v>32</v>
      </c>
      <c r="K3" s="10" t="s">
        <v>15</v>
      </c>
      <c r="L3" s="10" t="s">
        <v>33</v>
      </c>
      <c r="M3" s="34"/>
      <c r="N3" s="34"/>
      <c r="O3" s="34"/>
      <c r="P3" s="34"/>
      <c r="Q3" s="10" t="s">
        <v>34</v>
      </c>
      <c r="R3" s="10" t="s">
        <v>20</v>
      </c>
    </row>
    <row r="4" spans="1:18" x14ac:dyDescent="0.25">
      <c r="A4" s="12">
        <v>44958</v>
      </c>
      <c r="B4" s="18" t="s">
        <v>36</v>
      </c>
      <c r="C4" s="18" t="s">
        <v>37</v>
      </c>
      <c r="D4" s="19">
        <v>13</v>
      </c>
      <c r="E4" s="19" t="s">
        <v>38</v>
      </c>
      <c r="F4" s="20">
        <v>147710</v>
      </c>
      <c r="G4" s="20">
        <v>1000000000</v>
      </c>
      <c r="H4" s="20">
        <v>0</v>
      </c>
      <c r="I4" s="20">
        <v>0</v>
      </c>
      <c r="J4" s="21">
        <v>4033</v>
      </c>
      <c r="K4" s="21">
        <v>27303490</v>
      </c>
      <c r="L4" s="22">
        <f t="shared" ref="L4:L31" si="0">K4/J4/1000</f>
        <v>6.7700198363501114</v>
      </c>
      <c r="M4" s="14">
        <v>140000</v>
      </c>
      <c r="N4" s="14">
        <v>947800000</v>
      </c>
      <c r="O4" s="15">
        <f>P4/6770</f>
        <v>67222.895125553914</v>
      </c>
      <c r="P4" s="15">
        <v>455099000</v>
      </c>
      <c r="Q4" s="14">
        <f t="shared" ref="Q4:R19" si="1">M4-O4</f>
        <v>72777.104874446086</v>
      </c>
      <c r="R4" s="14">
        <f t="shared" si="1"/>
        <v>492701000</v>
      </c>
    </row>
    <row r="5" spans="1:18" x14ac:dyDescent="0.25">
      <c r="A5" s="12">
        <v>44959</v>
      </c>
      <c r="B5" s="18"/>
      <c r="C5" s="18"/>
      <c r="D5" s="19"/>
      <c r="E5" s="19"/>
      <c r="F5" s="20"/>
      <c r="G5" s="20"/>
      <c r="H5" s="20"/>
      <c r="I5" s="20"/>
      <c r="J5" s="21">
        <v>14085</v>
      </c>
      <c r="K5" s="21">
        <v>95355731</v>
      </c>
      <c r="L5" s="22">
        <f t="shared" si="0"/>
        <v>6.7700199503017391</v>
      </c>
      <c r="M5" s="14">
        <v>140000</v>
      </c>
      <c r="N5" s="14">
        <v>947800000</v>
      </c>
      <c r="O5" s="15">
        <f t="shared" ref="O5:O31" si="2">P5/6770</f>
        <v>67222.895125553914</v>
      </c>
      <c r="P5" s="15">
        <v>455099000</v>
      </c>
      <c r="Q5" s="14">
        <f t="shared" si="1"/>
        <v>72777.104874446086</v>
      </c>
      <c r="R5" s="14">
        <f t="shared" si="1"/>
        <v>492701000</v>
      </c>
    </row>
    <row r="6" spans="1:18" x14ac:dyDescent="0.25">
      <c r="A6" s="12">
        <v>44960</v>
      </c>
      <c r="B6" s="18"/>
      <c r="C6" s="18"/>
      <c r="D6" s="19"/>
      <c r="E6" s="19"/>
      <c r="F6" s="20"/>
      <c r="G6" s="20"/>
      <c r="H6" s="20"/>
      <c r="I6" s="20"/>
      <c r="J6" s="21">
        <v>34189</v>
      </c>
      <c r="K6" s="21">
        <v>231460213</v>
      </c>
      <c r="L6" s="22">
        <f t="shared" si="0"/>
        <v>6.770019977185644</v>
      </c>
      <c r="M6" s="14">
        <v>140000</v>
      </c>
      <c r="N6" s="14">
        <v>947800000</v>
      </c>
      <c r="O6" s="15">
        <f t="shared" si="2"/>
        <v>67222.895125553914</v>
      </c>
      <c r="P6" s="15">
        <v>455099000</v>
      </c>
      <c r="Q6" s="14">
        <f t="shared" si="1"/>
        <v>72777.104874446086</v>
      </c>
      <c r="R6" s="14">
        <f t="shared" si="1"/>
        <v>492701000</v>
      </c>
    </row>
    <row r="7" spans="1:18" x14ac:dyDescent="0.25">
      <c r="A7" s="12">
        <v>44961</v>
      </c>
      <c r="B7" s="18"/>
      <c r="C7" s="18"/>
      <c r="D7" s="19"/>
      <c r="E7" s="19"/>
      <c r="F7" s="20"/>
      <c r="G7" s="20"/>
      <c r="H7" s="20"/>
      <c r="I7" s="20"/>
      <c r="J7" s="21">
        <v>54293</v>
      </c>
      <c r="K7" s="21">
        <v>367564695</v>
      </c>
      <c r="L7" s="22">
        <f t="shared" si="0"/>
        <v>6.7700199841600206</v>
      </c>
      <c r="M7" s="14">
        <v>140000</v>
      </c>
      <c r="N7" s="14">
        <v>947800000</v>
      </c>
      <c r="O7" s="15">
        <f t="shared" si="2"/>
        <v>67222.895125553914</v>
      </c>
      <c r="P7" s="15">
        <v>455099000</v>
      </c>
      <c r="Q7" s="14">
        <f t="shared" si="1"/>
        <v>72777.104874446086</v>
      </c>
      <c r="R7" s="14">
        <f t="shared" si="1"/>
        <v>492701000</v>
      </c>
    </row>
    <row r="8" spans="1:18" x14ac:dyDescent="0.25">
      <c r="A8" s="12">
        <v>44962</v>
      </c>
      <c r="B8" s="18"/>
      <c r="C8" s="18"/>
      <c r="D8" s="19"/>
      <c r="E8" s="19"/>
      <c r="F8" s="20"/>
      <c r="G8" s="20"/>
      <c r="H8" s="20"/>
      <c r="I8" s="20"/>
      <c r="J8" s="21">
        <v>74397</v>
      </c>
      <c r="K8" s="21">
        <v>503669177</v>
      </c>
      <c r="L8" s="22">
        <f t="shared" si="0"/>
        <v>6.7700199873650817</v>
      </c>
      <c r="M8" s="14">
        <v>140000</v>
      </c>
      <c r="N8" s="14">
        <v>947800000</v>
      </c>
      <c r="O8" s="15">
        <f t="shared" si="2"/>
        <v>67222.895125553914</v>
      </c>
      <c r="P8" s="15">
        <v>455099000</v>
      </c>
      <c r="Q8" s="14">
        <f t="shared" si="1"/>
        <v>72777.104874446086</v>
      </c>
      <c r="R8" s="14">
        <f t="shared" si="1"/>
        <v>492701000</v>
      </c>
    </row>
    <row r="9" spans="1:18" x14ac:dyDescent="0.25">
      <c r="A9" s="12">
        <v>44963</v>
      </c>
      <c r="B9" s="18"/>
      <c r="C9" s="18"/>
      <c r="D9" s="19"/>
      <c r="E9" s="19"/>
      <c r="F9" s="20"/>
      <c r="G9" s="20"/>
      <c r="H9" s="20"/>
      <c r="I9" s="20"/>
      <c r="J9" s="21">
        <v>94501</v>
      </c>
      <c r="K9" s="21">
        <v>639773660</v>
      </c>
      <c r="L9" s="22">
        <f t="shared" si="0"/>
        <v>6.7700199997883619</v>
      </c>
      <c r="M9" s="14">
        <v>140000</v>
      </c>
      <c r="N9" s="14">
        <v>947800000</v>
      </c>
      <c r="O9" s="15">
        <f t="shared" si="2"/>
        <v>67222.895125553914</v>
      </c>
      <c r="P9" s="15">
        <v>455099000</v>
      </c>
      <c r="Q9" s="14">
        <f t="shared" si="1"/>
        <v>72777.104874446086</v>
      </c>
      <c r="R9" s="14">
        <f t="shared" si="1"/>
        <v>492701000</v>
      </c>
    </row>
    <row r="10" spans="1:18" x14ac:dyDescent="0.25">
      <c r="A10" s="12">
        <v>44964</v>
      </c>
      <c r="B10" s="18"/>
      <c r="C10" s="18"/>
      <c r="D10" s="19"/>
      <c r="E10" s="19"/>
      <c r="F10" s="20"/>
      <c r="G10" s="20"/>
      <c r="H10" s="20"/>
      <c r="I10" s="20"/>
      <c r="J10" s="21">
        <v>114605</v>
      </c>
      <c r="K10" s="21">
        <v>775878142</v>
      </c>
      <c r="L10" s="22">
        <f t="shared" si="0"/>
        <v>6.7700199991274372</v>
      </c>
      <c r="M10" s="14">
        <v>140000</v>
      </c>
      <c r="N10" s="14">
        <v>947800000</v>
      </c>
      <c r="O10" s="15">
        <f t="shared" si="2"/>
        <v>67222.895125553914</v>
      </c>
      <c r="P10" s="15">
        <v>455099000</v>
      </c>
      <c r="Q10" s="14">
        <f t="shared" si="1"/>
        <v>72777.104874446086</v>
      </c>
      <c r="R10" s="14">
        <f t="shared" si="1"/>
        <v>492701000</v>
      </c>
    </row>
    <row r="11" spans="1:18" x14ac:dyDescent="0.25">
      <c r="A11" s="12">
        <v>44965</v>
      </c>
      <c r="B11" s="18" t="s">
        <v>21</v>
      </c>
      <c r="C11" s="18" t="s">
        <v>39</v>
      </c>
      <c r="D11" s="19">
        <v>13</v>
      </c>
      <c r="E11" s="19" t="s">
        <v>40</v>
      </c>
      <c r="F11" s="20">
        <v>147710</v>
      </c>
      <c r="G11" s="20">
        <v>1000000000</v>
      </c>
      <c r="H11" s="20">
        <v>0</v>
      </c>
      <c r="I11" s="20">
        <v>0</v>
      </c>
      <c r="J11" s="21">
        <v>4033</v>
      </c>
      <c r="K11" s="21">
        <v>27303490</v>
      </c>
      <c r="L11" s="22">
        <f t="shared" si="0"/>
        <v>6.7700198363501114</v>
      </c>
      <c r="M11" s="14">
        <v>140000</v>
      </c>
      <c r="N11" s="14">
        <v>947800000</v>
      </c>
      <c r="O11" s="15">
        <f t="shared" si="2"/>
        <v>67222.895125553914</v>
      </c>
      <c r="P11" s="15">
        <v>455099000</v>
      </c>
      <c r="Q11" s="14">
        <f t="shared" si="1"/>
        <v>72777.104874446086</v>
      </c>
      <c r="R11" s="14">
        <f t="shared" si="1"/>
        <v>492701000</v>
      </c>
    </row>
    <row r="12" spans="1:18" x14ac:dyDescent="0.25">
      <c r="A12" s="12">
        <v>44966</v>
      </c>
      <c r="B12" s="18"/>
      <c r="C12" s="18"/>
      <c r="D12" s="19"/>
      <c r="E12" s="19"/>
      <c r="F12" s="20"/>
      <c r="G12" s="20"/>
      <c r="H12" s="20"/>
      <c r="I12" s="20"/>
      <c r="J12" s="21">
        <v>14085</v>
      </c>
      <c r="K12" s="21">
        <v>95355731</v>
      </c>
      <c r="L12" s="22">
        <f t="shared" si="0"/>
        <v>6.7700199503017391</v>
      </c>
      <c r="M12" s="14">
        <v>140000</v>
      </c>
      <c r="N12" s="14">
        <v>947800000</v>
      </c>
      <c r="O12" s="15">
        <f t="shared" si="2"/>
        <v>67222.895125553914</v>
      </c>
      <c r="P12" s="15">
        <v>455099000</v>
      </c>
      <c r="Q12" s="14">
        <f t="shared" si="1"/>
        <v>72777.104874446086</v>
      </c>
      <c r="R12" s="14">
        <f t="shared" si="1"/>
        <v>492701000</v>
      </c>
    </row>
    <row r="13" spans="1:18" x14ac:dyDescent="0.25">
      <c r="A13" s="12">
        <v>44967</v>
      </c>
      <c r="B13" s="18"/>
      <c r="C13" s="18"/>
      <c r="D13" s="19"/>
      <c r="E13" s="19"/>
      <c r="F13" s="20"/>
      <c r="G13" s="20"/>
      <c r="H13" s="20"/>
      <c r="I13" s="20"/>
      <c r="J13" s="21">
        <v>34189</v>
      </c>
      <c r="K13" s="21">
        <v>231460213</v>
      </c>
      <c r="L13" s="22">
        <f t="shared" si="0"/>
        <v>6.770019977185644</v>
      </c>
      <c r="M13" s="14">
        <v>140000</v>
      </c>
      <c r="N13" s="14">
        <v>947800000</v>
      </c>
      <c r="O13" s="15">
        <f t="shared" si="2"/>
        <v>67222.895125553914</v>
      </c>
      <c r="P13" s="15">
        <v>455099000</v>
      </c>
      <c r="Q13" s="14">
        <f t="shared" si="1"/>
        <v>72777.104874446086</v>
      </c>
      <c r="R13" s="14">
        <f t="shared" si="1"/>
        <v>492701000</v>
      </c>
    </row>
    <row r="14" spans="1:18" x14ac:dyDescent="0.25">
      <c r="A14" s="12">
        <v>44968</v>
      </c>
      <c r="B14" s="18"/>
      <c r="C14" s="18"/>
      <c r="D14" s="19"/>
      <c r="E14" s="19"/>
      <c r="F14" s="20"/>
      <c r="G14" s="20"/>
      <c r="H14" s="20"/>
      <c r="I14" s="20"/>
      <c r="J14" s="21">
        <v>54293</v>
      </c>
      <c r="K14" s="21">
        <v>367564695</v>
      </c>
      <c r="L14" s="22">
        <f t="shared" si="0"/>
        <v>6.7700199841600206</v>
      </c>
      <c r="M14" s="14">
        <v>140000</v>
      </c>
      <c r="N14" s="14">
        <v>947800000</v>
      </c>
      <c r="O14" s="15">
        <f t="shared" si="2"/>
        <v>67222.895125553914</v>
      </c>
      <c r="P14" s="15">
        <v>455099000</v>
      </c>
      <c r="Q14" s="14">
        <f t="shared" si="1"/>
        <v>72777.104874446086</v>
      </c>
      <c r="R14" s="14">
        <f t="shared" si="1"/>
        <v>492701000</v>
      </c>
    </row>
    <row r="15" spans="1:18" x14ac:dyDescent="0.25">
      <c r="A15" s="12">
        <v>44969</v>
      </c>
      <c r="B15" s="18"/>
      <c r="C15" s="18"/>
      <c r="D15" s="19"/>
      <c r="E15" s="19"/>
      <c r="F15" s="20"/>
      <c r="G15" s="20"/>
      <c r="H15" s="20"/>
      <c r="I15" s="20"/>
      <c r="J15" s="21">
        <v>74397</v>
      </c>
      <c r="K15" s="21">
        <v>503669177</v>
      </c>
      <c r="L15" s="22">
        <f t="shared" si="0"/>
        <v>6.7700199873650817</v>
      </c>
      <c r="M15" s="14">
        <v>140000</v>
      </c>
      <c r="N15" s="14">
        <v>947800000</v>
      </c>
      <c r="O15" s="15">
        <f t="shared" si="2"/>
        <v>67222.895125553914</v>
      </c>
      <c r="P15" s="15">
        <v>455099000</v>
      </c>
      <c r="Q15" s="14">
        <f t="shared" si="1"/>
        <v>72777.104874446086</v>
      </c>
      <c r="R15" s="14">
        <f t="shared" si="1"/>
        <v>492701000</v>
      </c>
    </row>
    <row r="16" spans="1:18" x14ac:dyDescent="0.25">
      <c r="A16" s="12">
        <v>44970</v>
      </c>
      <c r="B16" s="18"/>
      <c r="C16" s="18"/>
      <c r="D16" s="19"/>
      <c r="E16" s="19"/>
      <c r="F16" s="20"/>
      <c r="G16" s="20"/>
      <c r="H16" s="20"/>
      <c r="I16" s="20"/>
      <c r="J16" s="21">
        <v>94501</v>
      </c>
      <c r="K16" s="21">
        <v>639773660</v>
      </c>
      <c r="L16" s="22">
        <f t="shared" si="0"/>
        <v>6.7700199997883619</v>
      </c>
      <c r="M16" s="14">
        <v>140000</v>
      </c>
      <c r="N16" s="14">
        <v>947800000</v>
      </c>
      <c r="O16" s="15">
        <f t="shared" si="2"/>
        <v>67222.895125553914</v>
      </c>
      <c r="P16" s="15">
        <v>455099000</v>
      </c>
      <c r="Q16" s="14">
        <f t="shared" si="1"/>
        <v>72777.104874446086</v>
      </c>
      <c r="R16" s="14">
        <f t="shared" si="1"/>
        <v>492701000</v>
      </c>
    </row>
    <row r="17" spans="1:18" x14ac:dyDescent="0.25">
      <c r="A17" s="12">
        <v>44971</v>
      </c>
      <c r="B17" s="18"/>
      <c r="C17" s="18"/>
      <c r="D17" s="19"/>
      <c r="E17" s="19"/>
      <c r="F17" s="20"/>
      <c r="G17" s="20"/>
      <c r="H17" s="20"/>
      <c r="I17" s="20"/>
      <c r="J17" s="21">
        <v>114605</v>
      </c>
      <c r="K17" s="21">
        <v>775878142</v>
      </c>
      <c r="L17" s="22">
        <f t="shared" si="0"/>
        <v>6.7700199991274372</v>
      </c>
      <c r="M17" s="14">
        <v>140000</v>
      </c>
      <c r="N17" s="14">
        <v>947800000</v>
      </c>
      <c r="O17" s="15">
        <f t="shared" si="2"/>
        <v>67222.895125553914</v>
      </c>
      <c r="P17" s="15">
        <v>455099000</v>
      </c>
      <c r="Q17" s="14">
        <f t="shared" si="1"/>
        <v>72777.104874446086</v>
      </c>
      <c r="R17" s="14">
        <f t="shared" si="1"/>
        <v>492701000</v>
      </c>
    </row>
    <row r="18" spans="1:18" x14ac:dyDescent="0.25">
      <c r="A18" s="12">
        <v>44972</v>
      </c>
      <c r="B18" s="18"/>
      <c r="C18" s="18"/>
      <c r="D18" s="19"/>
      <c r="E18" s="19"/>
      <c r="F18" s="20"/>
      <c r="G18" s="20"/>
      <c r="H18" s="20"/>
      <c r="I18" s="20"/>
      <c r="J18" s="21">
        <v>134700</v>
      </c>
      <c r="K18" s="21">
        <v>911921694</v>
      </c>
      <c r="L18" s="22">
        <f t="shared" si="0"/>
        <v>6.7700200000000006</v>
      </c>
      <c r="M18" s="14">
        <v>140000</v>
      </c>
      <c r="N18" s="14">
        <v>947800000</v>
      </c>
      <c r="O18" s="15">
        <f t="shared" si="2"/>
        <v>67222.895125553914</v>
      </c>
      <c r="P18" s="15">
        <v>455099000</v>
      </c>
      <c r="Q18" s="14">
        <f t="shared" si="1"/>
        <v>72777.104874446086</v>
      </c>
      <c r="R18" s="14">
        <f t="shared" si="1"/>
        <v>492701000</v>
      </c>
    </row>
    <row r="19" spans="1:18" x14ac:dyDescent="0.25">
      <c r="A19" s="12">
        <v>44973</v>
      </c>
      <c r="B19" s="18"/>
      <c r="C19" s="18"/>
      <c r="D19" s="19"/>
      <c r="E19" s="19"/>
      <c r="F19" s="20"/>
      <c r="G19" s="20"/>
      <c r="H19" s="20"/>
      <c r="I19" s="20"/>
      <c r="J19" s="21">
        <v>144752</v>
      </c>
      <c r="K19" s="21">
        <v>979973935</v>
      </c>
      <c r="L19" s="22">
        <f t="shared" si="0"/>
        <v>6.7700199997236652</v>
      </c>
      <c r="M19" s="14">
        <v>140000</v>
      </c>
      <c r="N19" s="14">
        <v>947800000</v>
      </c>
      <c r="O19" s="15">
        <f t="shared" si="2"/>
        <v>67222.895125553914</v>
      </c>
      <c r="P19" s="15">
        <v>455099000</v>
      </c>
      <c r="Q19" s="14">
        <f t="shared" si="1"/>
        <v>72777.104874446086</v>
      </c>
      <c r="R19" s="14">
        <f t="shared" si="1"/>
        <v>492701000</v>
      </c>
    </row>
    <row r="20" spans="1:18" x14ac:dyDescent="0.25">
      <c r="A20" s="12">
        <v>44974</v>
      </c>
      <c r="B20" s="18"/>
      <c r="C20" s="18"/>
      <c r="D20" s="19"/>
      <c r="E20" s="19"/>
      <c r="F20" s="20"/>
      <c r="G20" s="20"/>
      <c r="H20" s="20"/>
      <c r="I20" s="20"/>
      <c r="J20" s="21">
        <v>154804</v>
      </c>
      <c r="K20" s="21">
        <v>1048026176</v>
      </c>
      <c r="L20" s="22">
        <f t="shared" si="0"/>
        <v>6.7700199994832175</v>
      </c>
      <c r="M20" s="14">
        <v>140000</v>
      </c>
      <c r="N20" s="14">
        <v>947800000</v>
      </c>
      <c r="O20" s="15">
        <f t="shared" si="2"/>
        <v>67222.895125553914</v>
      </c>
      <c r="P20" s="15">
        <v>455099000</v>
      </c>
      <c r="Q20" s="14">
        <f>M20-O20</f>
        <v>72777.104874446086</v>
      </c>
      <c r="R20" s="14">
        <f>N20-P20</f>
        <v>492701000</v>
      </c>
    </row>
    <row r="21" spans="1:18" x14ac:dyDescent="0.25">
      <c r="A21" s="12">
        <v>44975</v>
      </c>
      <c r="B21" s="18"/>
      <c r="C21" s="18"/>
      <c r="D21" s="19"/>
      <c r="E21" s="19"/>
      <c r="F21" s="20"/>
      <c r="G21" s="20"/>
      <c r="H21" s="20"/>
      <c r="I21" s="20"/>
      <c r="J21" s="21">
        <v>164856</v>
      </c>
      <c r="K21" s="21">
        <v>1116078417</v>
      </c>
      <c r="L21" s="22">
        <f t="shared" si="0"/>
        <v>6.7700199992720922</v>
      </c>
      <c r="M21" s="14">
        <v>140000</v>
      </c>
      <c r="N21" s="14">
        <v>947800000</v>
      </c>
      <c r="O21" s="15">
        <f t="shared" si="2"/>
        <v>67222.895125553914</v>
      </c>
      <c r="P21" s="15">
        <v>455099000</v>
      </c>
      <c r="Q21" s="14">
        <f t="shared" ref="Q21:R31" si="3">M21-O21</f>
        <v>72777.104874446086</v>
      </c>
      <c r="R21" s="14">
        <f t="shared" si="3"/>
        <v>492701000</v>
      </c>
    </row>
    <row r="22" spans="1:18" x14ac:dyDescent="0.25">
      <c r="A22" s="12">
        <v>44976</v>
      </c>
      <c r="B22" s="18" t="s">
        <v>21</v>
      </c>
      <c r="C22" s="18" t="s">
        <v>39</v>
      </c>
      <c r="D22" s="19">
        <v>13</v>
      </c>
      <c r="E22" s="19" t="s">
        <v>40</v>
      </c>
      <c r="F22" s="20">
        <v>147710</v>
      </c>
      <c r="G22" s="20">
        <v>1000000000</v>
      </c>
      <c r="H22" s="20">
        <v>0</v>
      </c>
      <c r="I22" s="20">
        <v>0</v>
      </c>
      <c r="J22" s="21">
        <v>44241</v>
      </c>
      <c r="K22" s="21">
        <v>299512454</v>
      </c>
      <c r="L22" s="22">
        <f t="shared" si="0"/>
        <v>6.7700199814651567</v>
      </c>
      <c r="M22" s="14">
        <v>140000</v>
      </c>
      <c r="N22" s="14">
        <v>947800000</v>
      </c>
      <c r="O22" s="15">
        <f t="shared" si="2"/>
        <v>67222.895125553914</v>
      </c>
      <c r="P22" s="15">
        <v>455099000</v>
      </c>
      <c r="Q22" s="14">
        <f t="shared" si="3"/>
        <v>72777.104874446086</v>
      </c>
      <c r="R22" s="14">
        <f t="shared" si="3"/>
        <v>492701000</v>
      </c>
    </row>
    <row r="23" spans="1:18" x14ac:dyDescent="0.25">
      <c r="A23" s="12">
        <v>44977</v>
      </c>
      <c r="B23" s="18"/>
      <c r="C23" s="18"/>
      <c r="D23" s="19"/>
      <c r="E23" s="19"/>
      <c r="F23" s="20"/>
      <c r="G23" s="20"/>
      <c r="H23" s="20"/>
      <c r="I23" s="20"/>
      <c r="J23" s="21">
        <v>54293</v>
      </c>
      <c r="K23" s="21">
        <v>367564695</v>
      </c>
      <c r="L23" s="22">
        <f t="shared" si="0"/>
        <v>6.7700199841600206</v>
      </c>
      <c r="M23" s="14">
        <v>140000</v>
      </c>
      <c r="N23" s="14">
        <v>947800000</v>
      </c>
      <c r="O23" s="15">
        <f t="shared" si="2"/>
        <v>67222.895125553914</v>
      </c>
      <c r="P23" s="15">
        <v>455099000</v>
      </c>
      <c r="Q23" s="14">
        <f t="shared" si="3"/>
        <v>72777.104874446086</v>
      </c>
      <c r="R23" s="14">
        <f t="shared" si="3"/>
        <v>492701000</v>
      </c>
    </row>
    <row r="24" spans="1:18" x14ac:dyDescent="0.25">
      <c r="A24" s="12">
        <v>44978</v>
      </c>
      <c r="B24" s="18"/>
      <c r="C24" s="18"/>
      <c r="D24" s="19"/>
      <c r="E24" s="19"/>
      <c r="F24" s="20"/>
      <c r="G24" s="20"/>
      <c r="H24" s="20"/>
      <c r="I24" s="20"/>
      <c r="J24" s="21">
        <v>74397</v>
      </c>
      <c r="K24" s="21">
        <v>503669177</v>
      </c>
      <c r="L24" s="22">
        <f t="shared" si="0"/>
        <v>6.7700199873650817</v>
      </c>
      <c r="M24" s="14">
        <v>140000</v>
      </c>
      <c r="N24" s="14">
        <v>947800000</v>
      </c>
      <c r="O24" s="15">
        <f t="shared" si="2"/>
        <v>67222.895125553914</v>
      </c>
      <c r="P24" s="15">
        <v>455099000</v>
      </c>
      <c r="Q24" s="14">
        <f t="shared" si="3"/>
        <v>72777.104874446086</v>
      </c>
      <c r="R24" s="14">
        <f t="shared" si="3"/>
        <v>492701000</v>
      </c>
    </row>
    <row r="25" spans="1:18" x14ac:dyDescent="0.25">
      <c r="A25" s="12">
        <v>44979</v>
      </c>
      <c r="B25" s="18"/>
      <c r="C25" s="18"/>
      <c r="D25" s="19"/>
      <c r="E25" s="19"/>
      <c r="F25" s="20"/>
      <c r="G25" s="20"/>
      <c r="H25" s="20"/>
      <c r="I25" s="20"/>
      <c r="J25" s="21">
        <v>94492</v>
      </c>
      <c r="K25" s="21">
        <v>639712729</v>
      </c>
      <c r="L25" s="22">
        <f t="shared" si="0"/>
        <v>6.7700199911103578</v>
      </c>
      <c r="M25" s="14">
        <v>140000</v>
      </c>
      <c r="N25" s="14">
        <v>947800000</v>
      </c>
      <c r="O25" s="15">
        <f t="shared" si="2"/>
        <v>67222.895125553914</v>
      </c>
      <c r="P25" s="15">
        <v>455099000</v>
      </c>
      <c r="Q25" s="14">
        <f t="shared" si="3"/>
        <v>72777.104874446086</v>
      </c>
      <c r="R25" s="14">
        <f t="shared" si="3"/>
        <v>492701000</v>
      </c>
    </row>
    <row r="26" spans="1:18" x14ac:dyDescent="0.25">
      <c r="A26" s="12">
        <v>44980</v>
      </c>
      <c r="B26" s="18" t="s">
        <v>35</v>
      </c>
      <c r="C26" s="13" t="s">
        <v>16</v>
      </c>
      <c r="D26" s="19">
        <v>13</v>
      </c>
      <c r="E26" s="19" t="s">
        <v>17</v>
      </c>
      <c r="F26" s="20">
        <v>73855</v>
      </c>
      <c r="G26" s="20">
        <v>500000000</v>
      </c>
      <c r="H26" s="20">
        <v>0</v>
      </c>
      <c r="I26" s="20">
        <v>0</v>
      </c>
      <c r="J26" s="21">
        <v>34949</v>
      </c>
      <c r="K26" s="21">
        <v>236605428</v>
      </c>
      <c r="L26" s="22">
        <f t="shared" si="0"/>
        <v>6.7700199719591403</v>
      </c>
      <c r="M26" s="14">
        <v>140000</v>
      </c>
      <c r="N26" s="14">
        <v>947800000</v>
      </c>
      <c r="O26" s="15">
        <f t="shared" si="2"/>
        <v>67222.895125553914</v>
      </c>
      <c r="P26" s="15">
        <v>455099000</v>
      </c>
      <c r="Q26" s="14">
        <f t="shared" si="3"/>
        <v>72777.104874446086</v>
      </c>
      <c r="R26" s="14">
        <f t="shared" si="3"/>
        <v>492701000</v>
      </c>
    </row>
    <row r="27" spans="1:18" x14ac:dyDescent="0.25">
      <c r="A27" s="12">
        <v>44981</v>
      </c>
      <c r="B27" s="18"/>
      <c r="C27" s="18"/>
      <c r="D27" s="19"/>
      <c r="E27" s="19"/>
      <c r="F27" s="20"/>
      <c r="G27" s="20"/>
      <c r="H27" s="20"/>
      <c r="I27" s="20"/>
      <c r="J27" s="21">
        <v>45001</v>
      </c>
      <c r="K27" s="21">
        <v>304657670</v>
      </c>
      <c r="L27" s="22">
        <f t="shared" si="0"/>
        <v>6.7700199995555659</v>
      </c>
      <c r="M27" s="14">
        <v>140000</v>
      </c>
      <c r="N27" s="14">
        <v>947800000</v>
      </c>
      <c r="O27" s="15">
        <f t="shared" si="2"/>
        <v>67222.895125553914</v>
      </c>
      <c r="P27" s="15">
        <v>455099000</v>
      </c>
      <c r="Q27" s="14">
        <f t="shared" si="3"/>
        <v>72777.104874446086</v>
      </c>
      <c r="R27" s="14">
        <f t="shared" si="3"/>
        <v>492701000</v>
      </c>
    </row>
    <row r="28" spans="1:18" x14ac:dyDescent="0.25">
      <c r="A28" s="12">
        <v>44982</v>
      </c>
      <c r="B28" s="18"/>
      <c r="C28" s="18"/>
      <c r="D28" s="19"/>
      <c r="E28" s="19"/>
      <c r="F28" s="20"/>
      <c r="G28" s="20"/>
      <c r="H28" s="20"/>
      <c r="I28" s="20"/>
      <c r="J28" s="21">
        <v>60407</v>
      </c>
      <c r="K28" s="21">
        <v>408956598</v>
      </c>
      <c r="L28" s="22">
        <f t="shared" si="0"/>
        <v>6.7700199976823878</v>
      </c>
      <c r="M28" s="14">
        <v>140000</v>
      </c>
      <c r="N28" s="14">
        <v>947800000</v>
      </c>
      <c r="O28" s="15">
        <f t="shared" si="2"/>
        <v>67222.895125553914</v>
      </c>
      <c r="P28" s="15">
        <v>455099000</v>
      </c>
      <c r="Q28" s="14">
        <f t="shared" si="3"/>
        <v>72777.104874446086</v>
      </c>
      <c r="R28" s="14">
        <f t="shared" si="3"/>
        <v>492701000</v>
      </c>
    </row>
    <row r="29" spans="1:18" x14ac:dyDescent="0.25">
      <c r="A29" s="12">
        <v>44983</v>
      </c>
      <c r="B29" s="18"/>
      <c r="C29" s="18"/>
      <c r="D29" s="19"/>
      <c r="E29" s="19"/>
      <c r="F29" s="20"/>
      <c r="G29" s="20"/>
      <c r="H29" s="20"/>
      <c r="I29" s="20"/>
      <c r="J29" s="21">
        <v>75813</v>
      </c>
      <c r="K29" s="21">
        <v>513255526</v>
      </c>
      <c r="L29" s="22">
        <f t="shared" si="0"/>
        <v>6.7700199965705083</v>
      </c>
      <c r="M29" s="14">
        <v>140000</v>
      </c>
      <c r="N29" s="14">
        <v>947800000</v>
      </c>
      <c r="O29" s="15">
        <f t="shared" si="2"/>
        <v>67222.895125553914</v>
      </c>
      <c r="P29" s="15">
        <v>455099000</v>
      </c>
      <c r="Q29" s="14">
        <f t="shared" si="3"/>
        <v>72777.104874446086</v>
      </c>
      <c r="R29" s="14">
        <f t="shared" si="3"/>
        <v>492701000</v>
      </c>
    </row>
    <row r="30" spans="1:18" x14ac:dyDescent="0.25">
      <c r="A30" s="12">
        <v>44984</v>
      </c>
      <c r="B30" s="18"/>
      <c r="C30" s="18"/>
      <c r="D30" s="19"/>
      <c r="E30" s="19"/>
      <c r="F30" s="20"/>
      <c r="G30" s="20"/>
      <c r="H30" s="20"/>
      <c r="I30" s="20"/>
      <c r="J30" s="21">
        <v>91219</v>
      </c>
      <c r="K30" s="21">
        <v>617554454</v>
      </c>
      <c r="L30" s="22">
        <f t="shared" si="0"/>
        <v>6.7700199958342013</v>
      </c>
      <c r="M30" s="14">
        <v>140000</v>
      </c>
      <c r="N30" s="14">
        <v>947800000</v>
      </c>
      <c r="O30" s="15">
        <f t="shared" si="2"/>
        <v>67222.895125553914</v>
      </c>
      <c r="P30" s="15">
        <v>455099000</v>
      </c>
      <c r="Q30" s="14">
        <f t="shared" si="3"/>
        <v>72777.104874446086</v>
      </c>
      <c r="R30" s="14">
        <f t="shared" si="3"/>
        <v>492701000</v>
      </c>
    </row>
    <row r="31" spans="1:18" x14ac:dyDescent="0.25">
      <c r="A31" s="12">
        <v>44985</v>
      </c>
      <c r="B31" s="18"/>
      <c r="C31" s="18"/>
      <c r="D31" s="19"/>
      <c r="E31" s="19"/>
      <c r="F31" s="20"/>
      <c r="G31" s="20"/>
      <c r="H31" s="20"/>
      <c r="I31" s="20"/>
      <c r="J31" s="21">
        <v>106625</v>
      </c>
      <c r="K31" s="21">
        <v>721853382</v>
      </c>
      <c r="L31" s="22">
        <f t="shared" si="0"/>
        <v>6.7700199953106681</v>
      </c>
      <c r="M31" s="14">
        <v>140000</v>
      </c>
      <c r="N31" s="14">
        <v>947800000</v>
      </c>
      <c r="O31" s="15">
        <f t="shared" si="2"/>
        <v>67222.895125553914</v>
      </c>
      <c r="P31" s="15">
        <v>455099000</v>
      </c>
      <c r="Q31" s="14">
        <f t="shared" si="3"/>
        <v>72777.104874446086</v>
      </c>
      <c r="R31" s="14">
        <f t="shared" si="3"/>
        <v>492701000</v>
      </c>
    </row>
  </sheetData>
  <autoFilter ref="A3:R31" xr:uid="{00000000-0001-0000-0000-000000000000}"/>
  <mergeCells count="5">
    <mergeCell ref="A1:L1"/>
    <mergeCell ref="M2:M3"/>
    <mergeCell ref="N2:N3"/>
    <mergeCell ref="O2:O3"/>
    <mergeCell ref="P2:P3"/>
  </mergeCell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view="pageBreakPreview" zoomScaleNormal="100" zoomScaleSheetLayoutView="100" zoomScalePageLayoutView="70" workbookViewId="0">
      <selection activeCell="F15" sqref="F15"/>
    </sheetView>
  </sheetViews>
  <sheetFormatPr defaultRowHeight="15" x14ac:dyDescent="0.25"/>
  <cols>
    <col min="1" max="1" width="11.7109375" style="1" customWidth="1"/>
    <col min="2" max="2" width="28.5703125" style="1" bestFit="1" customWidth="1"/>
    <col min="3" max="3" width="23" style="1" customWidth="1"/>
    <col min="4" max="4" width="11.85546875" style="1" bestFit="1" customWidth="1"/>
    <col min="5" max="5" width="17" style="1" bestFit="1" customWidth="1"/>
    <col min="6" max="6" width="15.5703125" style="1" bestFit="1" customWidth="1"/>
    <col min="7" max="7" width="15.5703125" style="16" bestFit="1" customWidth="1"/>
    <col min="8" max="8" width="16.28515625" style="17" bestFit="1" customWidth="1"/>
    <col min="9" max="9" width="17.42578125" style="1" bestFit="1" customWidth="1"/>
    <col min="10" max="11" width="17" style="1" customWidth="1"/>
    <col min="12" max="12" width="17.5703125" style="1" customWidth="1"/>
    <col min="13" max="14" width="14.85546875" style="1" customWidth="1"/>
    <col min="15" max="15" width="15.28515625" style="1" customWidth="1"/>
    <col min="16" max="16" width="14.140625" style="1" customWidth="1"/>
    <col min="17" max="17" width="15" style="1" customWidth="1"/>
    <col min="18" max="18" width="12.140625" style="1" customWidth="1"/>
    <col min="19" max="1022" width="8.28515625" style="1" customWidth="1"/>
    <col min="1023" max="16384" width="9.140625" style="1"/>
  </cols>
  <sheetData>
    <row r="1" spans="1:18" ht="56.25" customHeight="1" x14ac:dyDescent="0.25">
      <c r="A1" s="32" t="s">
        <v>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8" ht="84.7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22</v>
      </c>
      <c r="G2" s="5" t="s">
        <v>5</v>
      </c>
      <c r="H2" s="6" t="s">
        <v>23</v>
      </c>
      <c r="I2" s="6" t="s">
        <v>6</v>
      </c>
      <c r="J2" s="5" t="s">
        <v>24</v>
      </c>
      <c r="K2" s="5" t="s">
        <v>7</v>
      </c>
      <c r="L2" s="5" t="s">
        <v>25</v>
      </c>
      <c r="M2" s="33" t="s">
        <v>26</v>
      </c>
      <c r="N2" s="33" t="s">
        <v>27</v>
      </c>
      <c r="O2" s="33" t="s">
        <v>28</v>
      </c>
      <c r="P2" s="33" t="s">
        <v>18</v>
      </c>
      <c r="Q2" s="5" t="s">
        <v>29</v>
      </c>
      <c r="R2" s="5" t="s">
        <v>19</v>
      </c>
    </row>
    <row r="3" spans="1:18" ht="47.25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30</v>
      </c>
      <c r="G3" s="10" t="s">
        <v>13</v>
      </c>
      <c r="H3" s="11" t="s">
        <v>31</v>
      </c>
      <c r="I3" s="11" t="s">
        <v>14</v>
      </c>
      <c r="J3" s="10" t="s">
        <v>32</v>
      </c>
      <c r="K3" s="10" t="s">
        <v>15</v>
      </c>
      <c r="L3" s="10" t="s">
        <v>33</v>
      </c>
      <c r="M3" s="34"/>
      <c r="N3" s="34"/>
      <c r="O3" s="34"/>
      <c r="P3" s="34"/>
      <c r="Q3" s="10" t="s">
        <v>34</v>
      </c>
      <c r="R3" s="10" t="s">
        <v>20</v>
      </c>
    </row>
    <row r="4" spans="1:18" x14ac:dyDescent="0.25">
      <c r="A4" s="12">
        <v>44958</v>
      </c>
      <c r="B4" s="18" t="s">
        <v>36</v>
      </c>
      <c r="C4" s="18" t="s">
        <v>37</v>
      </c>
      <c r="D4" s="19">
        <v>13</v>
      </c>
      <c r="E4" s="19" t="s">
        <v>38</v>
      </c>
      <c r="F4" s="20">
        <v>147710</v>
      </c>
      <c r="G4" s="20">
        <v>1000000000</v>
      </c>
      <c r="H4" s="20">
        <v>0</v>
      </c>
      <c r="I4" s="20">
        <v>0</v>
      </c>
      <c r="J4" s="21">
        <v>4033</v>
      </c>
      <c r="K4" s="21">
        <v>27303490</v>
      </c>
      <c r="L4" s="22">
        <f t="shared" ref="L4:L31" si="0">K4/J4/1000</f>
        <v>6.7700198363501114</v>
      </c>
      <c r="M4" s="14">
        <v>140000</v>
      </c>
      <c r="N4" s="14">
        <v>947800000</v>
      </c>
      <c r="O4" s="15">
        <f>P4/6770</f>
        <v>67222.895125553914</v>
      </c>
      <c r="P4" s="15">
        <v>455099000</v>
      </c>
      <c r="Q4" s="14">
        <f t="shared" ref="Q4:Q19" si="1">M4-O4</f>
        <v>72777.104874446086</v>
      </c>
      <c r="R4" s="14">
        <f t="shared" ref="R4:R19" si="2">N4-P4</f>
        <v>492701000</v>
      </c>
    </row>
    <row r="5" spans="1:18" x14ac:dyDescent="0.25">
      <c r="A5" s="12">
        <v>44959</v>
      </c>
      <c r="B5" s="18"/>
      <c r="C5" s="18"/>
      <c r="D5" s="19"/>
      <c r="E5" s="19"/>
      <c r="F5" s="20"/>
      <c r="G5" s="20"/>
      <c r="H5" s="20"/>
      <c r="I5" s="20"/>
      <c r="J5" s="21">
        <v>14085</v>
      </c>
      <c r="K5" s="21">
        <v>95355731</v>
      </c>
      <c r="L5" s="22">
        <f t="shared" si="0"/>
        <v>6.7700199503017391</v>
      </c>
      <c r="M5" s="14">
        <v>140000</v>
      </c>
      <c r="N5" s="14">
        <v>947800000</v>
      </c>
      <c r="O5" s="15">
        <f t="shared" ref="O5:O31" si="3">P5/6770</f>
        <v>67222.895125553914</v>
      </c>
      <c r="P5" s="15">
        <v>455099000</v>
      </c>
      <c r="Q5" s="14">
        <f t="shared" si="1"/>
        <v>72777.104874446086</v>
      </c>
      <c r="R5" s="14">
        <f t="shared" si="2"/>
        <v>492701000</v>
      </c>
    </row>
    <row r="6" spans="1:18" x14ac:dyDescent="0.25">
      <c r="A6" s="12">
        <v>44960</v>
      </c>
      <c r="B6" s="18"/>
      <c r="C6" s="18"/>
      <c r="D6" s="19"/>
      <c r="E6" s="19"/>
      <c r="F6" s="20"/>
      <c r="G6" s="20"/>
      <c r="H6" s="20"/>
      <c r="I6" s="20"/>
      <c r="J6" s="21">
        <v>34189</v>
      </c>
      <c r="K6" s="21">
        <v>231460213</v>
      </c>
      <c r="L6" s="22">
        <f t="shared" si="0"/>
        <v>6.770019977185644</v>
      </c>
      <c r="M6" s="14">
        <v>140000</v>
      </c>
      <c r="N6" s="14">
        <v>947800000</v>
      </c>
      <c r="O6" s="15">
        <f t="shared" si="3"/>
        <v>67222.895125553914</v>
      </c>
      <c r="P6" s="15">
        <v>455099000</v>
      </c>
      <c r="Q6" s="14">
        <f t="shared" si="1"/>
        <v>72777.104874446086</v>
      </c>
      <c r="R6" s="14">
        <f t="shared" si="2"/>
        <v>492701000</v>
      </c>
    </row>
    <row r="7" spans="1:18" x14ac:dyDescent="0.25">
      <c r="A7" s="12">
        <v>44961</v>
      </c>
      <c r="B7" s="18"/>
      <c r="C7" s="18"/>
      <c r="D7" s="19"/>
      <c r="E7" s="19"/>
      <c r="F7" s="20"/>
      <c r="G7" s="20"/>
      <c r="H7" s="20"/>
      <c r="I7" s="20"/>
      <c r="J7" s="21">
        <v>54293</v>
      </c>
      <c r="K7" s="21">
        <v>367564695</v>
      </c>
      <c r="L7" s="22">
        <f t="shared" si="0"/>
        <v>6.7700199841600206</v>
      </c>
      <c r="M7" s="14">
        <v>140000</v>
      </c>
      <c r="N7" s="14">
        <v>947800000</v>
      </c>
      <c r="O7" s="15">
        <f t="shared" si="3"/>
        <v>67222.895125553914</v>
      </c>
      <c r="P7" s="15">
        <v>455099000</v>
      </c>
      <c r="Q7" s="14">
        <f t="shared" si="1"/>
        <v>72777.104874446086</v>
      </c>
      <c r="R7" s="14">
        <f t="shared" si="2"/>
        <v>492701000</v>
      </c>
    </row>
    <row r="8" spans="1:18" x14ac:dyDescent="0.25">
      <c r="A8" s="12">
        <v>44962</v>
      </c>
      <c r="B8" s="18"/>
      <c r="C8" s="18"/>
      <c r="D8" s="19"/>
      <c r="E8" s="19"/>
      <c r="F8" s="20"/>
      <c r="G8" s="20"/>
      <c r="H8" s="20"/>
      <c r="I8" s="20"/>
      <c r="J8" s="21">
        <v>74397</v>
      </c>
      <c r="K8" s="21">
        <v>503669177</v>
      </c>
      <c r="L8" s="22">
        <f t="shared" si="0"/>
        <v>6.7700199873650817</v>
      </c>
      <c r="M8" s="14">
        <v>140000</v>
      </c>
      <c r="N8" s="14">
        <v>947800000</v>
      </c>
      <c r="O8" s="15">
        <f t="shared" si="3"/>
        <v>67222.895125553914</v>
      </c>
      <c r="P8" s="15">
        <v>455099000</v>
      </c>
      <c r="Q8" s="14">
        <f t="shared" si="1"/>
        <v>72777.104874446086</v>
      </c>
      <c r="R8" s="14">
        <f t="shared" si="2"/>
        <v>492701000</v>
      </c>
    </row>
    <row r="9" spans="1:18" x14ac:dyDescent="0.25">
      <c r="A9" s="12">
        <v>44963</v>
      </c>
      <c r="B9" s="18"/>
      <c r="C9" s="18"/>
      <c r="D9" s="19"/>
      <c r="E9" s="19"/>
      <c r="F9" s="20"/>
      <c r="G9" s="20"/>
      <c r="H9" s="20"/>
      <c r="I9" s="20"/>
      <c r="J9" s="21">
        <v>94501</v>
      </c>
      <c r="K9" s="21">
        <v>639773660</v>
      </c>
      <c r="L9" s="22">
        <f t="shared" si="0"/>
        <v>6.7700199997883619</v>
      </c>
      <c r="M9" s="14">
        <v>140000</v>
      </c>
      <c r="N9" s="14">
        <v>947800000</v>
      </c>
      <c r="O9" s="15">
        <f t="shared" si="3"/>
        <v>67222.895125553914</v>
      </c>
      <c r="P9" s="15">
        <v>455099000</v>
      </c>
      <c r="Q9" s="14">
        <f t="shared" si="1"/>
        <v>72777.104874446086</v>
      </c>
      <c r="R9" s="14">
        <f t="shared" si="2"/>
        <v>492701000</v>
      </c>
    </row>
    <row r="10" spans="1:18" x14ac:dyDescent="0.25">
      <c r="A10" s="12">
        <v>44964</v>
      </c>
      <c r="B10" s="18"/>
      <c r="C10" s="18"/>
      <c r="D10" s="19"/>
      <c r="E10" s="19"/>
      <c r="F10" s="20"/>
      <c r="G10" s="20"/>
      <c r="H10" s="20"/>
      <c r="I10" s="20"/>
      <c r="J10" s="21">
        <v>114605</v>
      </c>
      <c r="K10" s="21">
        <v>775878142</v>
      </c>
      <c r="L10" s="22">
        <f t="shared" si="0"/>
        <v>6.7700199991274372</v>
      </c>
      <c r="M10" s="14">
        <v>140000</v>
      </c>
      <c r="N10" s="14">
        <v>947800000</v>
      </c>
      <c r="O10" s="15">
        <f t="shared" si="3"/>
        <v>67222.895125553914</v>
      </c>
      <c r="P10" s="15">
        <v>455099000</v>
      </c>
      <c r="Q10" s="14">
        <f t="shared" si="1"/>
        <v>72777.104874446086</v>
      </c>
      <c r="R10" s="14">
        <f t="shared" si="2"/>
        <v>492701000</v>
      </c>
    </row>
    <row r="11" spans="1:18" x14ac:dyDescent="0.25">
      <c r="A11" s="12">
        <v>44965</v>
      </c>
      <c r="B11" s="18" t="s">
        <v>21</v>
      </c>
      <c r="C11" s="18" t="s">
        <v>39</v>
      </c>
      <c r="D11" s="19">
        <v>13</v>
      </c>
      <c r="E11" s="19" t="s">
        <v>40</v>
      </c>
      <c r="F11" s="20">
        <v>147710</v>
      </c>
      <c r="G11" s="20">
        <v>1000000000</v>
      </c>
      <c r="H11" s="20">
        <v>0</v>
      </c>
      <c r="I11" s="20">
        <v>0</v>
      </c>
      <c r="J11" s="21">
        <v>4033</v>
      </c>
      <c r="K11" s="21">
        <v>27303490</v>
      </c>
      <c r="L11" s="22">
        <f t="shared" si="0"/>
        <v>6.7700198363501114</v>
      </c>
      <c r="M11" s="14">
        <v>140000</v>
      </c>
      <c r="N11" s="14">
        <v>947800000</v>
      </c>
      <c r="O11" s="15">
        <f t="shared" si="3"/>
        <v>67222.895125553914</v>
      </c>
      <c r="P11" s="15">
        <v>455099000</v>
      </c>
      <c r="Q11" s="14">
        <f t="shared" si="1"/>
        <v>72777.104874446086</v>
      </c>
      <c r="R11" s="14">
        <f t="shared" si="2"/>
        <v>492701000</v>
      </c>
    </row>
    <row r="12" spans="1:18" x14ac:dyDescent="0.25">
      <c r="A12" s="12">
        <v>44966</v>
      </c>
      <c r="B12" s="18"/>
      <c r="C12" s="18"/>
      <c r="D12" s="19"/>
      <c r="E12" s="19"/>
      <c r="F12" s="20"/>
      <c r="G12" s="20"/>
      <c r="H12" s="20"/>
      <c r="I12" s="20"/>
      <c r="J12" s="21">
        <v>14085</v>
      </c>
      <c r="K12" s="21">
        <v>95355731</v>
      </c>
      <c r="L12" s="22">
        <f t="shared" si="0"/>
        <v>6.7700199503017391</v>
      </c>
      <c r="M12" s="14">
        <v>140000</v>
      </c>
      <c r="N12" s="14">
        <v>947800000</v>
      </c>
      <c r="O12" s="15">
        <f t="shared" si="3"/>
        <v>67222.895125553914</v>
      </c>
      <c r="P12" s="15">
        <v>455099000</v>
      </c>
      <c r="Q12" s="14">
        <f t="shared" si="1"/>
        <v>72777.104874446086</v>
      </c>
      <c r="R12" s="14">
        <f t="shared" si="2"/>
        <v>492701000</v>
      </c>
    </row>
    <row r="13" spans="1:18" x14ac:dyDescent="0.25">
      <c r="A13" s="12">
        <v>44967</v>
      </c>
      <c r="B13" s="18"/>
      <c r="C13" s="18"/>
      <c r="D13" s="19"/>
      <c r="E13" s="19"/>
      <c r="F13" s="20"/>
      <c r="G13" s="20"/>
      <c r="H13" s="20"/>
      <c r="I13" s="20"/>
      <c r="J13" s="21">
        <v>34189</v>
      </c>
      <c r="K13" s="21">
        <v>231460213</v>
      </c>
      <c r="L13" s="22">
        <f t="shared" si="0"/>
        <v>6.770019977185644</v>
      </c>
      <c r="M13" s="14">
        <v>140000</v>
      </c>
      <c r="N13" s="14">
        <v>947800000</v>
      </c>
      <c r="O13" s="15">
        <f t="shared" si="3"/>
        <v>67222.895125553914</v>
      </c>
      <c r="P13" s="15">
        <v>455099000</v>
      </c>
      <c r="Q13" s="14">
        <f t="shared" si="1"/>
        <v>72777.104874446086</v>
      </c>
      <c r="R13" s="14">
        <f t="shared" si="2"/>
        <v>492701000</v>
      </c>
    </row>
    <row r="14" spans="1:18" x14ac:dyDescent="0.25">
      <c r="A14" s="12">
        <v>44968</v>
      </c>
      <c r="B14" s="18"/>
      <c r="C14" s="18"/>
      <c r="D14" s="19"/>
      <c r="E14" s="19"/>
      <c r="F14" s="20"/>
      <c r="G14" s="20"/>
      <c r="H14" s="20"/>
      <c r="I14" s="20"/>
      <c r="J14" s="21">
        <v>54293</v>
      </c>
      <c r="K14" s="21">
        <v>367564695</v>
      </c>
      <c r="L14" s="22">
        <f t="shared" si="0"/>
        <v>6.7700199841600206</v>
      </c>
      <c r="M14" s="14">
        <v>140000</v>
      </c>
      <c r="N14" s="14">
        <v>947800000</v>
      </c>
      <c r="O14" s="15">
        <f t="shared" si="3"/>
        <v>67222.895125553914</v>
      </c>
      <c r="P14" s="15">
        <v>455099000</v>
      </c>
      <c r="Q14" s="14">
        <f t="shared" si="1"/>
        <v>72777.104874446086</v>
      </c>
      <c r="R14" s="14">
        <f t="shared" si="2"/>
        <v>492701000</v>
      </c>
    </row>
    <row r="15" spans="1:18" x14ac:dyDescent="0.25">
      <c r="A15" s="12">
        <v>44969</v>
      </c>
      <c r="B15" s="18"/>
      <c r="C15" s="18"/>
      <c r="D15" s="19"/>
      <c r="E15" s="19"/>
      <c r="F15" s="20"/>
      <c r="G15" s="20"/>
      <c r="H15" s="20"/>
      <c r="I15" s="20"/>
      <c r="J15" s="21">
        <v>74397</v>
      </c>
      <c r="K15" s="21">
        <v>503669177</v>
      </c>
      <c r="L15" s="22">
        <f t="shared" si="0"/>
        <v>6.7700199873650817</v>
      </c>
      <c r="M15" s="14">
        <v>140000</v>
      </c>
      <c r="N15" s="14">
        <v>947800000</v>
      </c>
      <c r="O15" s="15">
        <f t="shared" si="3"/>
        <v>67222.895125553914</v>
      </c>
      <c r="P15" s="15">
        <v>455099000</v>
      </c>
      <c r="Q15" s="14">
        <f t="shared" si="1"/>
        <v>72777.104874446086</v>
      </c>
      <c r="R15" s="14">
        <f t="shared" si="2"/>
        <v>492701000</v>
      </c>
    </row>
    <row r="16" spans="1:18" x14ac:dyDescent="0.25">
      <c r="A16" s="12">
        <v>44970</v>
      </c>
      <c r="B16" s="18"/>
      <c r="C16" s="18"/>
      <c r="D16" s="19"/>
      <c r="E16" s="19"/>
      <c r="F16" s="20"/>
      <c r="G16" s="20"/>
      <c r="H16" s="20"/>
      <c r="I16" s="20"/>
      <c r="J16" s="21">
        <v>94501</v>
      </c>
      <c r="K16" s="21">
        <v>639773660</v>
      </c>
      <c r="L16" s="22">
        <f t="shared" si="0"/>
        <v>6.7700199997883619</v>
      </c>
      <c r="M16" s="14">
        <v>140000</v>
      </c>
      <c r="N16" s="14">
        <v>947800000</v>
      </c>
      <c r="O16" s="15">
        <f t="shared" si="3"/>
        <v>67222.895125553914</v>
      </c>
      <c r="P16" s="15">
        <v>455099000</v>
      </c>
      <c r="Q16" s="14">
        <f t="shared" si="1"/>
        <v>72777.104874446086</v>
      </c>
      <c r="R16" s="14">
        <f t="shared" si="2"/>
        <v>492701000</v>
      </c>
    </row>
    <row r="17" spans="1:18" x14ac:dyDescent="0.25">
      <c r="A17" s="12">
        <v>44971</v>
      </c>
      <c r="B17" s="18"/>
      <c r="C17" s="18"/>
      <c r="D17" s="19"/>
      <c r="E17" s="19"/>
      <c r="F17" s="20"/>
      <c r="G17" s="20"/>
      <c r="H17" s="20"/>
      <c r="I17" s="20"/>
      <c r="J17" s="21">
        <v>114605</v>
      </c>
      <c r="K17" s="21">
        <v>775878142</v>
      </c>
      <c r="L17" s="22">
        <f t="shared" si="0"/>
        <v>6.7700199991274372</v>
      </c>
      <c r="M17" s="14">
        <v>140000</v>
      </c>
      <c r="N17" s="14">
        <v>947800000</v>
      </c>
      <c r="O17" s="15">
        <f t="shared" si="3"/>
        <v>67222.895125553914</v>
      </c>
      <c r="P17" s="15">
        <v>455099000</v>
      </c>
      <c r="Q17" s="14">
        <f t="shared" si="1"/>
        <v>72777.104874446086</v>
      </c>
      <c r="R17" s="14">
        <f t="shared" si="2"/>
        <v>492701000</v>
      </c>
    </row>
    <row r="18" spans="1:18" x14ac:dyDescent="0.25">
      <c r="A18" s="12">
        <v>44972</v>
      </c>
      <c r="B18" s="18"/>
      <c r="C18" s="18"/>
      <c r="D18" s="19"/>
      <c r="E18" s="19"/>
      <c r="F18" s="20"/>
      <c r="G18" s="20"/>
      <c r="H18" s="20"/>
      <c r="I18" s="20"/>
      <c r="J18" s="21">
        <v>134700</v>
      </c>
      <c r="K18" s="21">
        <v>911921694</v>
      </c>
      <c r="L18" s="22">
        <f t="shared" si="0"/>
        <v>6.7700200000000006</v>
      </c>
      <c r="M18" s="14">
        <v>140000</v>
      </c>
      <c r="N18" s="14">
        <v>947800000</v>
      </c>
      <c r="O18" s="15">
        <f t="shared" si="3"/>
        <v>67222.895125553914</v>
      </c>
      <c r="P18" s="15">
        <v>455099000</v>
      </c>
      <c r="Q18" s="14">
        <f t="shared" si="1"/>
        <v>72777.104874446086</v>
      </c>
      <c r="R18" s="14">
        <f t="shared" si="2"/>
        <v>492701000</v>
      </c>
    </row>
    <row r="19" spans="1:18" x14ac:dyDescent="0.25">
      <c r="A19" s="12">
        <v>44973</v>
      </c>
      <c r="B19" s="18"/>
      <c r="C19" s="18"/>
      <c r="D19" s="19"/>
      <c r="E19" s="19"/>
      <c r="F19" s="20"/>
      <c r="G19" s="20"/>
      <c r="H19" s="20"/>
      <c r="I19" s="20"/>
      <c r="J19" s="21">
        <v>144752</v>
      </c>
      <c r="K19" s="21">
        <v>979973935</v>
      </c>
      <c r="L19" s="22">
        <f t="shared" si="0"/>
        <v>6.7700199997236652</v>
      </c>
      <c r="M19" s="14">
        <v>140000</v>
      </c>
      <c r="N19" s="14">
        <v>947800000</v>
      </c>
      <c r="O19" s="15">
        <f t="shared" si="3"/>
        <v>67222.895125553914</v>
      </c>
      <c r="P19" s="15">
        <v>455099000</v>
      </c>
      <c r="Q19" s="14">
        <f t="shared" si="1"/>
        <v>72777.104874446086</v>
      </c>
      <c r="R19" s="14">
        <f t="shared" si="2"/>
        <v>492701000</v>
      </c>
    </row>
    <row r="20" spans="1:18" x14ac:dyDescent="0.25">
      <c r="A20" s="12">
        <v>44974</v>
      </c>
      <c r="B20" s="18"/>
      <c r="C20" s="18"/>
      <c r="D20" s="19"/>
      <c r="E20" s="19"/>
      <c r="F20" s="20"/>
      <c r="G20" s="20"/>
      <c r="H20" s="20"/>
      <c r="I20" s="20"/>
      <c r="J20" s="21">
        <v>154804</v>
      </c>
      <c r="K20" s="21">
        <v>1048026176</v>
      </c>
      <c r="L20" s="22">
        <f t="shared" si="0"/>
        <v>6.7700199994832175</v>
      </c>
      <c r="M20" s="14">
        <v>140000</v>
      </c>
      <c r="N20" s="14">
        <v>947800000</v>
      </c>
      <c r="O20" s="15">
        <f t="shared" si="3"/>
        <v>67222.895125553914</v>
      </c>
      <c r="P20" s="15">
        <v>455099000</v>
      </c>
      <c r="Q20" s="14">
        <f>M20-O20</f>
        <v>72777.104874446086</v>
      </c>
      <c r="R20" s="14">
        <f>N20-P20</f>
        <v>492701000</v>
      </c>
    </row>
    <row r="21" spans="1:18" x14ac:dyDescent="0.25">
      <c r="A21" s="12">
        <v>44975</v>
      </c>
      <c r="B21" s="18"/>
      <c r="C21" s="18"/>
      <c r="D21" s="19"/>
      <c r="E21" s="19"/>
      <c r="F21" s="20"/>
      <c r="G21" s="20"/>
      <c r="H21" s="20"/>
      <c r="I21" s="20"/>
      <c r="J21" s="21">
        <v>164856</v>
      </c>
      <c r="K21" s="21">
        <v>1116078417</v>
      </c>
      <c r="L21" s="22">
        <f t="shared" si="0"/>
        <v>6.7700199992720922</v>
      </c>
      <c r="M21" s="14">
        <v>140000</v>
      </c>
      <c r="N21" s="14">
        <v>947800000</v>
      </c>
      <c r="O21" s="15">
        <f t="shared" si="3"/>
        <v>67222.895125553914</v>
      </c>
      <c r="P21" s="15">
        <v>455099000</v>
      </c>
      <c r="Q21" s="14">
        <f t="shared" ref="Q21:R31" si="4">M21-O21</f>
        <v>72777.104874446086</v>
      </c>
      <c r="R21" s="14">
        <f t="shared" si="4"/>
        <v>492701000</v>
      </c>
    </row>
    <row r="22" spans="1:18" x14ac:dyDescent="0.25">
      <c r="A22" s="12">
        <v>44976</v>
      </c>
      <c r="B22" s="18" t="s">
        <v>21</v>
      </c>
      <c r="C22" s="18" t="s">
        <v>39</v>
      </c>
      <c r="D22" s="19">
        <v>13</v>
      </c>
      <c r="E22" s="19" t="s">
        <v>40</v>
      </c>
      <c r="F22" s="20">
        <v>147710</v>
      </c>
      <c r="G22" s="20">
        <v>1000000000</v>
      </c>
      <c r="H22" s="20">
        <v>0</v>
      </c>
      <c r="I22" s="20">
        <v>0</v>
      </c>
      <c r="J22" s="21">
        <v>44241</v>
      </c>
      <c r="K22" s="21">
        <v>299512454</v>
      </c>
      <c r="L22" s="22">
        <f t="shared" si="0"/>
        <v>6.7700199814651567</v>
      </c>
      <c r="M22" s="14">
        <v>140000</v>
      </c>
      <c r="N22" s="14">
        <v>947800000</v>
      </c>
      <c r="O22" s="15">
        <f t="shared" si="3"/>
        <v>67222.895125553914</v>
      </c>
      <c r="P22" s="15">
        <v>455099000</v>
      </c>
      <c r="Q22" s="14">
        <f t="shared" si="4"/>
        <v>72777.104874446086</v>
      </c>
      <c r="R22" s="14">
        <f t="shared" si="4"/>
        <v>492701000</v>
      </c>
    </row>
    <row r="23" spans="1:18" x14ac:dyDescent="0.25">
      <c r="A23" s="12">
        <v>44977</v>
      </c>
      <c r="B23" s="18"/>
      <c r="C23" s="18"/>
      <c r="D23" s="19"/>
      <c r="E23" s="19"/>
      <c r="F23" s="20"/>
      <c r="G23" s="20"/>
      <c r="H23" s="20"/>
      <c r="I23" s="20"/>
      <c r="J23" s="21">
        <v>54293</v>
      </c>
      <c r="K23" s="21">
        <v>367564695</v>
      </c>
      <c r="L23" s="22">
        <f t="shared" si="0"/>
        <v>6.7700199841600206</v>
      </c>
      <c r="M23" s="14">
        <v>140000</v>
      </c>
      <c r="N23" s="14">
        <v>947800000</v>
      </c>
      <c r="O23" s="15">
        <f t="shared" si="3"/>
        <v>67222.895125553914</v>
      </c>
      <c r="P23" s="15">
        <v>455099000</v>
      </c>
      <c r="Q23" s="14">
        <f t="shared" si="4"/>
        <v>72777.104874446086</v>
      </c>
      <c r="R23" s="14">
        <f t="shared" si="4"/>
        <v>492701000</v>
      </c>
    </row>
    <row r="24" spans="1:18" x14ac:dyDescent="0.25">
      <c r="A24" s="12">
        <v>44978</v>
      </c>
      <c r="B24" s="18"/>
      <c r="C24" s="18"/>
      <c r="D24" s="19"/>
      <c r="E24" s="19"/>
      <c r="F24" s="20"/>
      <c r="G24" s="20"/>
      <c r="H24" s="20"/>
      <c r="I24" s="20"/>
      <c r="J24" s="21">
        <v>74397</v>
      </c>
      <c r="K24" s="21">
        <v>503669177</v>
      </c>
      <c r="L24" s="22">
        <f t="shared" si="0"/>
        <v>6.7700199873650817</v>
      </c>
      <c r="M24" s="14">
        <v>140000</v>
      </c>
      <c r="N24" s="14">
        <v>947800000</v>
      </c>
      <c r="O24" s="15">
        <f t="shared" si="3"/>
        <v>67222.895125553914</v>
      </c>
      <c r="P24" s="15">
        <v>455099000</v>
      </c>
      <c r="Q24" s="14">
        <f t="shared" si="4"/>
        <v>72777.104874446086</v>
      </c>
      <c r="R24" s="14">
        <f t="shared" si="4"/>
        <v>492701000</v>
      </c>
    </row>
    <row r="25" spans="1:18" x14ac:dyDescent="0.25">
      <c r="A25" s="12">
        <v>44979</v>
      </c>
      <c r="B25" s="18"/>
      <c r="C25" s="18"/>
      <c r="D25" s="19"/>
      <c r="E25" s="19"/>
      <c r="F25" s="20"/>
      <c r="G25" s="20"/>
      <c r="H25" s="20"/>
      <c r="I25" s="20"/>
      <c r="J25" s="21">
        <v>94492</v>
      </c>
      <c r="K25" s="21">
        <v>639712729</v>
      </c>
      <c r="L25" s="22">
        <f t="shared" si="0"/>
        <v>6.7700199911103578</v>
      </c>
      <c r="M25" s="14">
        <v>140000</v>
      </c>
      <c r="N25" s="14">
        <v>947800000</v>
      </c>
      <c r="O25" s="15">
        <f t="shared" si="3"/>
        <v>67222.895125553914</v>
      </c>
      <c r="P25" s="15">
        <v>455099000</v>
      </c>
      <c r="Q25" s="14">
        <f t="shared" si="4"/>
        <v>72777.104874446086</v>
      </c>
      <c r="R25" s="14">
        <f t="shared" si="4"/>
        <v>492701000</v>
      </c>
    </row>
    <row r="26" spans="1:18" x14ac:dyDescent="0.25">
      <c r="A26" s="12">
        <v>44980</v>
      </c>
      <c r="B26" s="18" t="s">
        <v>35</v>
      </c>
      <c r="C26" s="13" t="s">
        <v>16</v>
      </c>
      <c r="D26" s="19">
        <v>13</v>
      </c>
      <c r="E26" s="19" t="s">
        <v>17</v>
      </c>
      <c r="F26" s="20">
        <v>73855</v>
      </c>
      <c r="G26" s="20">
        <v>500000000</v>
      </c>
      <c r="H26" s="20">
        <v>0</v>
      </c>
      <c r="I26" s="20">
        <v>0</v>
      </c>
      <c r="J26" s="21">
        <v>34949</v>
      </c>
      <c r="K26" s="21">
        <v>236605428</v>
      </c>
      <c r="L26" s="22">
        <f t="shared" si="0"/>
        <v>6.7700199719591403</v>
      </c>
      <c r="M26" s="14">
        <v>140000</v>
      </c>
      <c r="N26" s="14">
        <v>947800000</v>
      </c>
      <c r="O26" s="15">
        <f t="shared" si="3"/>
        <v>67222.895125553914</v>
      </c>
      <c r="P26" s="15">
        <v>455099000</v>
      </c>
      <c r="Q26" s="14">
        <f t="shared" si="4"/>
        <v>72777.104874446086</v>
      </c>
      <c r="R26" s="14">
        <f t="shared" si="4"/>
        <v>492701000</v>
      </c>
    </row>
    <row r="27" spans="1:18" x14ac:dyDescent="0.25">
      <c r="A27" s="12">
        <v>44981</v>
      </c>
      <c r="B27" s="18"/>
      <c r="C27" s="18"/>
      <c r="D27" s="19"/>
      <c r="E27" s="19"/>
      <c r="F27" s="20"/>
      <c r="G27" s="20"/>
      <c r="H27" s="20"/>
      <c r="I27" s="20"/>
      <c r="J27" s="21">
        <v>45001</v>
      </c>
      <c r="K27" s="21">
        <v>304657670</v>
      </c>
      <c r="L27" s="22">
        <f t="shared" si="0"/>
        <v>6.7700199995555659</v>
      </c>
      <c r="M27" s="14">
        <v>140000</v>
      </c>
      <c r="N27" s="14">
        <v>947800000</v>
      </c>
      <c r="O27" s="15">
        <f t="shared" si="3"/>
        <v>67222.895125553914</v>
      </c>
      <c r="P27" s="15">
        <v>455099000</v>
      </c>
      <c r="Q27" s="14">
        <f t="shared" si="4"/>
        <v>72777.104874446086</v>
      </c>
      <c r="R27" s="14">
        <f t="shared" si="4"/>
        <v>492701000</v>
      </c>
    </row>
    <row r="28" spans="1:18" x14ac:dyDescent="0.25">
      <c r="A28" s="12">
        <v>44982</v>
      </c>
      <c r="B28" s="18"/>
      <c r="C28" s="18"/>
      <c r="D28" s="19"/>
      <c r="E28" s="19"/>
      <c r="F28" s="20"/>
      <c r="G28" s="20"/>
      <c r="H28" s="20"/>
      <c r="I28" s="20"/>
      <c r="J28" s="21">
        <v>60407</v>
      </c>
      <c r="K28" s="21">
        <v>408956598</v>
      </c>
      <c r="L28" s="22">
        <f t="shared" si="0"/>
        <v>6.7700199976823878</v>
      </c>
      <c r="M28" s="14">
        <v>140000</v>
      </c>
      <c r="N28" s="14">
        <v>947800000</v>
      </c>
      <c r="O28" s="15">
        <f t="shared" si="3"/>
        <v>67222.895125553914</v>
      </c>
      <c r="P28" s="15">
        <v>455099000</v>
      </c>
      <c r="Q28" s="14">
        <f t="shared" si="4"/>
        <v>72777.104874446086</v>
      </c>
      <c r="R28" s="14">
        <f t="shared" si="4"/>
        <v>492701000</v>
      </c>
    </row>
    <row r="29" spans="1:18" x14ac:dyDescent="0.25">
      <c r="A29" s="12">
        <v>44983</v>
      </c>
      <c r="B29" s="18"/>
      <c r="C29" s="18"/>
      <c r="D29" s="19"/>
      <c r="E29" s="19"/>
      <c r="F29" s="20"/>
      <c r="G29" s="20"/>
      <c r="H29" s="20"/>
      <c r="I29" s="20"/>
      <c r="J29" s="21">
        <v>75813</v>
      </c>
      <c r="K29" s="21">
        <v>513255526</v>
      </c>
      <c r="L29" s="22">
        <f t="shared" si="0"/>
        <v>6.7700199965705083</v>
      </c>
      <c r="M29" s="14">
        <v>140000</v>
      </c>
      <c r="N29" s="14">
        <v>947800000</v>
      </c>
      <c r="O29" s="15">
        <f t="shared" si="3"/>
        <v>67222.895125553914</v>
      </c>
      <c r="P29" s="15">
        <v>455099000</v>
      </c>
      <c r="Q29" s="14">
        <f t="shared" si="4"/>
        <v>72777.104874446086</v>
      </c>
      <c r="R29" s="14">
        <f t="shared" si="4"/>
        <v>492701000</v>
      </c>
    </row>
    <row r="30" spans="1:18" x14ac:dyDescent="0.25">
      <c r="A30" s="12">
        <v>44984</v>
      </c>
      <c r="B30" s="18"/>
      <c r="C30" s="18"/>
      <c r="D30" s="19"/>
      <c r="E30" s="19"/>
      <c r="F30" s="20"/>
      <c r="G30" s="20"/>
      <c r="H30" s="20"/>
      <c r="I30" s="20"/>
      <c r="J30" s="21">
        <v>91219</v>
      </c>
      <c r="K30" s="21">
        <v>617554454</v>
      </c>
      <c r="L30" s="22">
        <f t="shared" si="0"/>
        <v>6.7700199958342013</v>
      </c>
      <c r="M30" s="14">
        <v>140000</v>
      </c>
      <c r="N30" s="14">
        <v>947800000</v>
      </c>
      <c r="O30" s="15">
        <f t="shared" si="3"/>
        <v>67222.895125553914</v>
      </c>
      <c r="P30" s="15">
        <v>455099000</v>
      </c>
      <c r="Q30" s="14">
        <f t="shared" si="4"/>
        <v>72777.104874446086</v>
      </c>
      <c r="R30" s="14">
        <f t="shared" si="4"/>
        <v>492701000</v>
      </c>
    </row>
    <row r="31" spans="1:18" x14ac:dyDescent="0.25">
      <c r="A31" s="12">
        <v>44985</v>
      </c>
      <c r="B31" s="18"/>
      <c r="C31" s="18"/>
      <c r="D31" s="19"/>
      <c r="E31" s="19"/>
      <c r="F31" s="20"/>
      <c r="G31" s="20"/>
      <c r="H31" s="20"/>
      <c r="I31" s="20"/>
      <c r="J31" s="21">
        <v>106625</v>
      </c>
      <c r="K31" s="21">
        <v>721853382</v>
      </c>
      <c r="L31" s="22">
        <f t="shared" si="0"/>
        <v>6.7700199953106681</v>
      </c>
      <c r="M31" s="14">
        <v>140000</v>
      </c>
      <c r="N31" s="14">
        <v>947800000</v>
      </c>
      <c r="O31" s="15">
        <f t="shared" si="3"/>
        <v>67222.895125553914</v>
      </c>
      <c r="P31" s="15">
        <v>455099000</v>
      </c>
      <c r="Q31" s="14">
        <f t="shared" si="4"/>
        <v>72777.104874446086</v>
      </c>
      <c r="R31" s="14">
        <f t="shared" si="4"/>
        <v>492701000</v>
      </c>
    </row>
  </sheetData>
  <autoFilter ref="A3:R31" xr:uid="{00000000-0001-0000-0000-000000000000}"/>
  <mergeCells count="5">
    <mergeCell ref="A1:L1"/>
    <mergeCell ref="M2:M3"/>
    <mergeCell ref="N2:N3"/>
    <mergeCell ref="O2:O3"/>
    <mergeCell ref="P2:P3"/>
  </mergeCell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2" ma:contentTypeDescription="Δημιουργία νέου εγγράφου" ma:contentTypeScope="" ma:versionID="369cb8cabccc4902baeb03a64570cd67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b09901bc24fa13102ec80a1771db2c3a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4985A7-8A58-4796-87C8-7550105632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13442F-6357-42C4-B59E-A24F080B2CBB}"/>
</file>

<file path=customXml/itemProps3.xml><?xml version="1.0" encoding="utf-8"?>
<ds:datastoreItem xmlns:ds="http://schemas.openxmlformats.org/officeDocument/2006/customXml" ds:itemID="{BF4AEA23-BC1A-4E1C-A38B-79CD8079EA5B}">
  <ds:schemaRefs>
    <ds:schemaRef ds:uri="http://purl.org/dc/terms/"/>
    <ds:schemaRef ds:uri="http://schemas.microsoft.com/office/2006/documentManagement/types"/>
    <ds:schemaRef ds:uri="http://purl.org/dc/elements/1.1/"/>
    <ds:schemaRef ds:uri="037b86a5-15fa-4b82-82eb-944fc51ee9a8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Rev.05</vt:lpstr>
      <vt:lpstr>Rev.04</vt:lpstr>
      <vt:lpstr>Rev.03</vt:lpstr>
      <vt:lpstr>Rev.02-01</vt:lpstr>
      <vt:lpstr>Rev.02</vt:lpstr>
      <vt:lpstr>Rev.01</vt:lpstr>
      <vt:lpstr>Final</vt:lpstr>
      <vt:lpstr>Initial</vt:lpstr>
      <vt:lpstr>Final!Print_Area</vt:lpstr>
      <vt:lpstr>Initial!Print_Area</vt:lpstr>
      <vt:lpstr>Rev.01!Print_Area</vt:lpstr>
      <vt:lpstr>Rev.02!Print_Area</vt:lpstr>
      <vt:lpstr>'Rev.02-01'!Print_Area</vt:lpstr>
      <vt:lpstr>Rev.03!Print_Area</vt:lpstr>
      <vt:lpstr>Rev.04!Print_Area</vt:lpstr>
      <vt:lpstr>Rev.05!Print_Area</vt:lpstr>
      <vt:lpstr>Final!Print_Titles</vt:lpstr>
      <vt:lpstr>Initial!Print_Titles</vt:lpstr>
      <vt:lpstr>Rev.01!Print_Titles</vt:lpstr>
      <vt:lpstr>Rev.02!Print_Titles</vt:lpstr>
      <vt:lpstr>'Rev.02-01'!Print_Titles</vt:lpstr>
      <vt:lpstr>Rev.03!Print_Titles</vt:lpstr>
      <vt:lpstr>Rev.04!Print_Titles</vt:lpstr>
      <vt:lpstr>Rev.05!Print_Titles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Panagiotis Christopoulos</cp:lastModifiedBy>
  <cp:revision/>
  <dcterms:created xsi:type="dcterms:W3CDTF">2012-03-20T09:09:45Z</dcterms:created>
  <dcterms:modified xsi:type="dcterms:W3CDTF">2023-02-22T08:49:58Z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0x010100BFE8A5B5D6B9984C8B93F2CA95305FE0</vt:lpwstr>
  </property>
  <property fmtid="{D5CDD505-2E9C-101B-9397-08002B2CF9AE}" pid="9" name="Order">
    <vt:r8>30200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TriggerFlowInfo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</Properties>
</file>