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15BA2298-8672-4BBB-B02C-14460319F85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Final_Annual_2019!$A$2:$O$374</definedName>
    <definedName name="_xlnm.Print_Area" localSheetId="0">Final_Annual_2019!$A$1:$P$373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9" i="1" l="1"/>
  <c r="G306" i="1"/>
  <c r="G311" i="1"/>
  <c r="B345" i="1" l="1"/>
  <c r="G286" i="1" l="1"/>
  <c r="G272" i="1" l="1"/>
  <c r="G345" i="1" l="1"/>
  <c r="G313" i="1"/>
  <c r="G264" i="1" l="1"/>
  <c r="G355" i="1" l="1"/>
  <c r="G263" i="1" l="1"/>
  <c r="G258" i="1" l="1"/>
  <c r="G332" i="1" l="1"/>
  <c r="G322" i="1"/>
  <c r="G324" i="1"/>
  <c r="G274" i="1"/>
  <c r="G233" i="1" l="1"/>
  <c r="G328" i="1" l="1"/>
  <c r="G285" i="1" l="1"/>
  <c r="G205" i="1" l="1"/>
  <c r="G338" i="1"/>
  <c r="G367" i="1"/>
  <c r="B367" i="1"/>
  <c r="G210" i="1" l="1"/>
  <c r="G256" i="1" l="1"/>
  <c r="G301" i="1" l="1"/>
  <c r="G249" i="1" l="1"/>
  <c r="G168" i="1" l="1"/>
  <c r="G222" i="1" l="1"/>
  <c r="G350" i="1" l="1"/>
  <c r="G295" i="1" l="1"/>
  <c r="G137" i="1" l="1"/>
  <c r="G151" i="1" l="1"/>
  <c r="G144" i="1"/>
  <c r="G191" i="1"/>
  <c r="G139" i="1" l="1"/>
  <c r="G170" i="1" l="1"/>
  <c r="G173" i="1"/>
  <c r="G156" i="1" l="1"/>
  <c r="G200" i="1" l="1"/>
  <c r="G372" i="1" l="1"/>
  <c r="B372" i="1"/>
  <c r="G360" i="1"/>
  <c r="B360" i="1"/>
  <c r="G341" i="1"/>
  <c r="G317" i="1"/>
  <c r="G291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<sst xmlns="http://schemas.openxmlformats.org/spreadsheetml/2006/main" count="169" uniqueCount="45">
  <si>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</si>
  <si>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</si>
  <si>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</si>
  <si>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</si>
  <si>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</si>
  <si>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</si>
  <si>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</si>
  <si>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</si>
  <si>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</si>
  <si>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</si>
  <si>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</si>
  <si>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</si>
  <si>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</si>
  <si>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</si>
  <si>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</si>
  <si>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</si>
  <si>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</si>
  <si>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</si>
  <si>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</si>
  <si>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</si>
  <si>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</si>
  <si>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</si>
  <si>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</si>
  <si>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</si>
  <si>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</si>
  <si>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</si>
  <si>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</si>
  <si>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</si>
  <si>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</si>
  <si>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</si>
  <si>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</si>
  <si>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</si>
  <si>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</si>
  <si>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</si>
  <si>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</si>
  <si>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</si>
  <si>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</si>
  <si>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</si>
  <si>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</si>
  <si>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</si>
  <si>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</si>
  <si>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</si>
  <si>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</si>
  <si>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t>http://www.desfa.gr/userfiles/pdflist/DERY/TS/LNG%20Space/Avail-LNG-Storage-Space_October%202019.xlsx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</si>
  <si>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71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</si>
</sst>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hyperlink" Target="http://www.desfa.gr/userfiles/pdflist/DERY/TS/LNG%20Space/Avail-LNG-Storage-Space_October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4"/>
  <sheetViews>
    <sheetView tabSelected="1" zoomScale="80" zoomScaleNormal="80" zoomScaleSheetLayoutView="75" workbookViewId="0">
      <pane ySplit="3" topLeftCell="A244" activePane="bottomLeft" state="frozen"/>
      <selection pane="bottomLeft" activeCell="S360" sqref="S360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60" t="s">
        <v>44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5" t="s">
        <v>28</v>
      </c>
      <c r="N2" s="65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6"/>
      <c r="N3" s="66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9" t="s">
        <v>29</v>
      </c>
      <c r="L4" s="50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51"/>
      <c r="L5" s="52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51"/>
      <c r="L6" s="52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51"/>
      <c r="L7" s="52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51"/>
      <c r="L8" s="52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1"/>
      <c r="L9" s="52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1"/>
      <c r="L10" s="52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1"/>
      <c r="L11" s="52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51"/>
      <c r="L12" s="52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51"/>
      <c r="L13" s="52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51"/>
      <c r="L14" s="52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1"/>
      <c r="L15" s="52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51"/>
      <c r="L16" s="52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1"/>
      <c r="L17" s="52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1"/>
      <c r="L18" s="52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51"/>
      <c r="L19" s="52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51"/>
      <c r="L20" s="52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51"/>
      <c r="L21" s="52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1"/>
      <c r="L22" s="52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1"/>
      <c r="L23" s="52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1"/>
      <c r="L24" s="52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1"/>
      <c r="L25" s="52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51"/>
      <c r="L26" s="52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1"/>
      <c r="L27" s="52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51"/>
      <c r="L28" s="52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51"/>
      <c r="L29" s="52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51"/>
      <c r="L30" s="52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1"/>
      <c r="L31" s="52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1"/>
      <c r="L32" s="52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1"/>
      <c r="L33" s="52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53"/>
      <c r="L34" s="54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9" t="s">
        <v>31</v>
      </c>
      <c r="L35" s="55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56"/>
      <c r="L36" s="57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6"/>
      <c r="L37" s="57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56"/>
      <c r="L38" s="57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56"/>
      <c r="L39" s="57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56"/>
      <c r="L40" s="57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6"/>
      <c r="L41" s="57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6"/>
      <c r="L42" s="57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56"/>
      <c r="L43" s="57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56"/>
      <c r="L44" s="57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56"/>
      <c r="L45" s="57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56"/>
      <c r="L46" s="57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6"/>
      <c r="L47" s="57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56"/>
      <c r="L48" s="57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6"/>
      <c r="L49" s="57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56"/>
      <c r="L50" s="57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6"/>
      <c r="L51" s="57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56"/>
      <c r="L52" s="57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6"/>
      <c r="L53" s="57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56"/>
      <c r="L54" s="57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56"/>
      <c r="L55" s="57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6"/>
      <c r="L56" s="57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56"/>
      <c r="L57" s="57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6"/>
      <c r="L58" s="57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56"/>
      <c r="L59" s="57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6"/>
      <c r="L60" s="57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6"/>
      <c r="L61" s="57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8"/>
      <c r="L62" s="59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9" t="s">
        <v>32</v>
      </c>
      <c r="L63" s="55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56"/>
      <c r="L64" s="57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56"/>
      <c r="L65" s="57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56"/>
      <c r="L66" s="57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6"/>
      <c r="L67" s="57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6"/>
      <c r="L68" s="57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56"/>
      <c r="L69" s="57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6"/>
      <c r="L70" s="57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56"/>
      <c r="L71" s="57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56"/>
      <c r="L72" s="57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56"/>
      <c r="L73" s="57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6"/>
      <c r="L74" s="57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56"/>
      <c r="L75" s="57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56"/>
      <c r="L76" s="57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56"/>
      <c r="L77" s="57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56"/>
      <c r="L78" s="57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56"/>
      <c r="L79" s="57"/>
      <c r="M79" s="31"/>
      <c r="N79" s="31"/>
      <c r="O79" s="22">
        <v>6.77</v>
      </c>
      <c r="P79" s="43"/>
    </row>
    <row r="80" spans="1:16" ht="24.95" customHeight="1" x14ac:dyDescent="0.25">
      <c r="A80" s="45">
        <v>43542</v>
      </c>
      <c r="B80" s="45"/>
      <c r="C80" s="23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56"/>
      <c r="L80" s="57"/>
      <c r="M80" s="31"/>
      <c r="N80" s="31"/>
      <c r="O80" s="22">
        <v>6.77</v>
      </c>
      <c r="P80" s="43"/>
    </row>
    <row r="81" spans="1:16" ht="24.95" customHeight="1" x14ac:dyDescent="0.25">
      <c r="A81" s="46"/>
      <c r="B81" s="46"/>
      <c r="C81" s="23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56"/>
      <c r="L81" s="57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6"/>
      <c r="L82" s="57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56"/>
      <c r="L83" s="57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56"/>
      <c r="L84" s="57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56"/>
      <c r="L85" s="57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56"/>
      <c r="L86" s="57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56"/>
      <c r="L87" s="57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56"/>
      <c r="L88" s="57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56"/>
      <c r="L89" s="57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56"/>
      <c r="L90" s="57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56"/>
      <c r="L91" s="57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56"/>
      <c r="L92" s="57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56"/>
      <c r="L93" s="57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58"/>
      <c r="L94" s="59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9" t="s">
        <v>36</v>
      </c>
      <c r="L95" s="55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56"/>
      <c r="L96" s="57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56"/>
      <c r="L97" s="57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56"/>
      <c r="L98" s="57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56"/>
      <c r="L99" s="57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56"/>
      <c r="L100" s="57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56"/>
      <c r="L101" s="57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58"/>
      <c r="L102" s="59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9" t="s">
        <v>37</v>
      </c>
      <c r="L134" s="55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56"/>
      <c r="L135" s="57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56"/>
      <c r="L136" s="57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6"/>
      <c r="L137" s="57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56"/>
      <c r="L138" s="57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6"/>
      <c r="L139" s="57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56"/>
      <c r="L140" s="57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56"/>
      <c r="L141" s="57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56"/>
      <c r="L142" s="57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56"/>
      <c r="L143" s="57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6"/>
      <c r="L144" s="57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56"/>
      <c r="L145" s="57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56"/>
      <c r="L146" s="57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56"/>
      <c r="L147" s="57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56"/>
      <c r="L148" s="57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56"/>
      <c r="L149" s="57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56"/>
      <c r="L150" s="57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6"/>
      <c r="L151" s="57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56"/>
      <c r="L152" s="57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56"/>
      <c r="L153" s="57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56"/>
      <c r="L154" s="57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58"/>
      <c r="L155" s="59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9" t="s">
        <v>38</v>
      </c>
      <c r="L156" s="55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56"/>
      <c r="L157" s="57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56"/>
      <c r="L158" s="57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56"/>
      <c r="L159" s="57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56"/>
      <c r="L160" s="57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56"/>
      <c r="L161" s="57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56"/>
      <c r="L162" s="57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56"/>
      <c r="L163" s="57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56"/>
      <c r="L164" s="57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56"/>
      <c r="L165" s="57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56"/>
      <c r="L166" s="57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56"/>
      <c r="L167" s="57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6"/>
      <c r="L168" s="57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56"/>
      <c r="L169" s="57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6"/>
      <c r="L170" s="57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56"/>
      <c r="L171" s="57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56"/>
      <c r="L172" s="57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6"/>
      <c r="L173" s="57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56"/>
      <c r="L174" s="57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56"/>
      <c r="L175" s="57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56"/>
      <c r="L176" s="57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56"/>
      <c r="L177" s="57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56"/>
      <c r="L178" s="57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6"/>
      <c r="L179" s="57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56"/>
      <c r="L180" s="57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56"/>
      <c r="L181" s="57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56"/>
      <c r="L182" s="57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56"/>
      <c r="L183" s="57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56"/>
      <c r="L184" s="57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8"/>
      <c r="L185" s="59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9" t="s">
        <v>40</v>
      </c>
      <c r="L186" s="55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56"/>
      <c r="L187" s="57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56"/>
      <c r="L188" s="57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56"/>
      <c r="L189" s="57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56"/>
      <c r="L190" s="57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56"/>
      <c r="L191" s="57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56"/>
      <c r="L192" s="57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56"/>
      <c r="L193" s="57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56"/>
      <c r="L194" s="57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56"/>
      <c r="L195" s="57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56"/>
      <c r="L196" s="57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56"/>
      <c r="L197" s="57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56"/>
      <c r="L198" s="57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56"/>
      <c r="L199" s="57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56"/>
      <c r="L200" s="57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56"/>
      <c r="L201" s="57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56"/>
      <c r="L202" s="57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56"/>
      <c r="L203" s="57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56"/>
      <c r="L204" s="57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56"/>
      <c r="L205" s="57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56"/>
      <c r="L206" s="57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56"/>
      <c r="L207" s="57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56"/>
      <c r="L208" s="57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56"/>
      <c r="L209" s="57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56"/>
      <c r="L210" s="57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56"/>
      <c r="L211" s="57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56"/>
      <c r="L212" s="57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56"/>
      <c r="L213" s="57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56"/>
      <c r="L214" s="57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56"/>
      <c r="L215" s="57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8"/>
      <c r="L216" s="59"/>
      <c r="M216" s="31"/>
      <c r="N216" s="31"/>
      <c r="O216" s="22">
        <v>6.77</v>
      </c>
      <c r="P216" s="43"/>
    </row>
    <row r="217" spans="1:16" ht="24.95" customHeight="1" x14ac:dyDescent="0.25">
      <c r="A217" s="45">
        <v>43678</v>
      </c>
      <c r="B217" s="45"/>
      <c r="C217" s="23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49" t="s">
        <v>41</v>
      </c>
      <c r="L217" s="55"/>
      <c r="M217" s="72"/>
      <c r="N217" s="72"/>
      <c r="O217" s="47">
        <v>6.77</v>
      </c>
      <c r="P217" s="43"/>
    </row>
    <row r="218" spans="1:16" ht="24.95" customHeight="1" x14ac:dyDescent="0.25">
      <c r="A218" s="75"/>
      <c r="B218" s="75"/>
      <c r="C218" s="23" t="s">
        <v>34</v>
      </c>
      <c r="D218" s="76"/>
      <c r="E218" s="18">
        <v>47267</v>
      </c>
      <c r="F218" s="18">
        <v>320000000</v>
      </c>
      <c r="G218" s="77"/>
      <c r="H218" s="18">
        <v>0</v>
      </c>
      <c r="I218" s="18">
        <v>0</v>
      </c>
      <c r="J218" s="20" t="s">
        <v>26</v>
      </c>
      <c r="K218" s="56"/>
      <c r="L218" s="57"/>
      <c r="M218" s="73"/>
      <c r="N218" s="73"/>
      <c r="O218" s="71"/>
      <c r="P218" s="43"/>
    </row>
    <row r="219" spans="1:16" ht="21.75" customHeight="1" x14ac:dyDescent="0.25">
      <c r="A219" s="46"/>
      <c r="B219" s="46"/>
      <c r="C219" s="23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56"/>
      <c r="L219" s="57"/>
      <c r="M219" s="74"/>
      <c r="N219" s="74"/>
      <c r="O219" s="48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56"/>
      <c r="L220" s="57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56"/>
      <c r="L221" s="57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56"/>
      <c r="L222" s="57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56"/>
      <c r="L223" s="57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56"/>
      <c r="L224" s="57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56"/>
      <c r="L225" s="57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56"/>
      <c r="L226" s="57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56"/>
      <c r="L227" s="57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56"/>
      <c r="L228" s="57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56"/>
      <c r="L229" s="57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56"/>
      <c r="L230" s="57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56"/>
      <c r="L231" s="57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56"/>
      <c r="L232" s="57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56"/>
      <c r="L233" s="57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56"/>
      <c r="L234" s="57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56"/>
      <c r="L235" s="57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56"/>
      <c r="L236" s="57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56"/>
      <c r="L237" s="57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56"/>
      <c r="L238" s="57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56"/>
      <c r="L239" s="57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56"/>
      <c r="L240" s="57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56"/>
      <c r="L241" s="57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56"/>
      <c r="L242" s="57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56"/>
      <c r="L243" s="57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56"/>
      <c r="L244" s="57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56"/>
      <c r="L245" s="57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56"/>
      <c r="L246" s="57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56"/>
      <c r="L247" s="57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56"/>
      <c r="L248" s="57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58"/>
      <c r="L249" s="59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9" t="s">
        <v>42</v>
      </c>
      <c r="L250" s="50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51"/>
      <c r="L251" s="52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51"/>
      <c r="L252" s="52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51"/>
      <c r="L253" s="52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51"/>
      <c r="L254" s="52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51"/>
      <c r="L255" s="52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51"/>
      <c r="L256" s="52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51"/>
      <c r="L257" s="52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51"/>
      <c r="L258" s="52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51"/>
      <c r="L259" s="52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51"/>
      <c r="L260" s="52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51"/>
      <c r="L261" s="52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51"/>
      <c r="L262" s="52"/>
      <c r="M262" s="31"/>
      <c r="N262" s="31"/>
      <c r="O262" s="22">
        <v>6.77</v>
      </c>
      <c r="P262" s="43"/>
    </row>
    <row r="263" spans="1:16" ht="24.95" customHeight="1" x14ac:dyDescent="0.25">
      <c r="A263" s="45">
        <v>43722</v>
      </c>
      <c r="B263" s="45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51"/>
      <c r="L263" s="52"/>
      <c r="M263" s="31"/>
      <c r="N263" s="31"/>
      <c r="O263" s="47">
        <v>6.77</v>
      </c>
      <c r="P263" s="43"/>
    </row>
    <row r="264" spans="1:16" ht="24.95" customHeight="1" x14ac:dyDescent="0.25">
      <c r="A264" s="46"/>
      <c r="B264" s="46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51"/>
      <c r="L264" s="52"/>
      <c r="M264" s="31"/>
      <c r="N264" s="31"/>
      <c r="O264" s="48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51"/>
      <c r="L265" s="52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51"/>
      <c r="L266" s="52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51"/>
      <c r="L267" s="52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51"/>
      <c r="L268" s="52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51"/>
      <c r="L269" s="52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51"/>
      <c r="L270" s="52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51"/>
      <c r="L271" s="52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51"/>
      <c r="L272" s="52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51"/>
      <c r="L273" s="52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51"/>
      <c r="L274" s="52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51"/>
      <c r="L275" s="52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51"/>
      <c r="L276" s="52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51"/>
      <c r="L277" s="52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51"/>
      <c r="L278" s="52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51"/>
      <c r="L279" s="52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53"/>
      <c r="L280" s="54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/>
      <c r="D281" s="17"/>
      <c r="E281" s="18"/>
      <c r="F281" s="18"/>
      <c r="G281" s="19"/>
      <c r="H281" s="18"/>
      <c r="I281" s="18"/>
      <c r="J281" s="20"/>
      <c r="K281" s="49" t="s">
        <v>43</v>
      </c>
      <c r="L281" s="55"/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56"/>
      <c r="L282" s="57"/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56"/>
      <c r="L283" s="57"/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56"/>
      <c r="L284" s="57"/>
      <c r="M284" s="31"/>
      <c r="N284" s="31"/>
      <c r="O284" s="22">
        <v>6.77</v>
      </c>
      <c r="P284" s="43"/>
    </row>
    <row r="285" spans="1:16" ht="24.95" customHeight="1" x14ac:dyDescent="0.25">
      <c r="A285" s="45">
        <v>43743</v>
      </c>
      <c r="B285" s="45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56"/>
      <c r="L285" s="57"/>
      <c r="M285" s="31"/>
      <c r="N285" s="31"/>
      <c r="O285" s="47">
        <v>6.77</v>
      </c>
      <c r="P285" s="43"/>
    </row>
    <row r="286" spans="1:16" ht="24.95" customHeight="1" x14ac:dyDescent="0.25">
      <c r="A286" s="46"/>
      <c r="B286" s="46"/>
      <c r="C286" s="23" t="s">
        <v>34</v>
      </c>
      <c r="D286" s="17">
        <v>15</v>
      </c>
      <c r="E286" s="18">
        <v>12245</v>
      </c>
      <c r="F286" s="18">
        <v>82900000</v>
      </c>
      <c r="G286" s="19">
        <f>F286/E286/1000</f>
        <v>6.7701102490812577</v>
      </c>
      <c r="H286" s="18">
        <v>0</v>
      </c>
      <c r="I286" s="18">
        <v>0</v>
      </c>
      <c r="J286" s="20" t="s">
        <v>26</v>
      </c>
      <c r="K286" s="56"/>
      <c r="L286" s="57"/>
      <c r="M286" s="31"/>
      <c r="N286" s="31"/>
      <c r="O286" s="48"/>
      <c r="P286" s="43"/>
    </row>
    <row r="287" spans="1:16" ht="24.95" customHeight="1" x14ac:dyDescent="0.25">
      <c r="A287" s="15">
        <v>43744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56"/>
      <c r="L287" s="57"/>
      <c r="M287" s="31"/>
      <c r="N287" s="31"/>
      <c r="O287" s="22">
        <v>6.77</v>
      </c>
      <c r="P287" s="43"/>
    </row>
    <row r="288" spans="1:16" ht="24.95" customHeight="1" x14ac:dyDescent="0.25">
      <c r="A288" s="15">
        <v>43745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56"/>
      <c r="L288" s="57"/>
      <c r="M288" s="31"/>
      <c r="N288" s="31"/>
      <c r="O288" s="22">
        <v>6.77</v>
      </c>
      <c r="P288" s="43"/>
    </row>
    <row r="289" spans="1:16" ht="24.95" customHeight="1" x14ac:dyDescent="0.25">
      <c r="A289" s="15">
        <v>43746</v>
      </c>
      <c r="B289" s="15"/>
      <c r="C289" s="23"/>
      <c r="D289" s="17"/>
      <c r="E289" s="18"/>
      <c r="F289" s="18"/>
      <c r="G289" s="19"/>
      <c r="H289" s="18"/>
      <c r="I289" s="18"/>
      <c r="J289" s="20"/>
      <c r="K289" s="56"/>
      <c r="L289" s="57"/>
      <c r="M289" s="31"/>
      <c r="N289" s="31"/>
      <c r="O289" s="22">
        <v>6.77</v>
      </c>
      <c r="P289" s="43"/>
    </row>
    <row r="290" spans="1:16" ht="24.95" customHeight="1" x14ac:dyDescent="0.25">
      <c r="A290" s="15">
        <v>43747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56"/>
      <c r="L290" s="57"/>
      <c r="M290" s="31"/>
      <c r="N290" s="31"/>
      <c r="O290" s="22">
        <v>6.77</v>
      </c>
      <c r="P290" s="43"/>
    </row>
    <row r="291" spans="1:16" ht="24.95" customHeight="1" x14ac:dyDescent="0.25">
      <c r="A291" s="15">
        <v>43748</v>
      </c>
      <c r="B291" s="15"/>
      <c r="C291" s="23" t="s">
        <v>24</v>
      </c>
      <c r="D291" s="17">
        <v>18</v>
      </c>
      <c r="E291" s="18">
        <v>68000</v>
      </c>
      <c r="F291" s="18">
        <v>465000000</v>
      </c>
      <c r="G291" s="19">
        <f>F291/E291/1000</f>
        <v>6.8382352941176467</v>
      </c>
      <c r="H291" s="18">
        <v>0</v>
      </c>
      <c r="I291" s="18">
        <v>0</v>
      </c>
      <c r="J291" s="20" t="s">
        <v>26</v>
      </c>
      <c r="K291" s="56"/>
      <c r="L291" s="57"/>
      <c r="M291" s="31"/>
      <c r="N291" s="31"/>
      <c r="O291" s="22">
        <v>6.77</v>
      </c>
      <c r="P291" s="43"/>
    </row>
    <row r="292" spans="1:16" ht="24.95" customHeight="1" x14ac:dyDescent="0.25">
      <c r="A292" s="15">
        <v>43749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56"/>
      <c r="L292" s="57"/>
      <c r="M292" s="31"/>
      <c r="N292" s="31"/>
      <c r="O292" s="22">
        <v>6.77</v>
      </c>
      <c r="P292" s="43"/>
    </row>
    <row r="293" spans="1:16" ht="24.95" customHeight="1" x14ac:dyDescent="0.25">
      <c r="A293" s="15">
        <v>43750</v>
      </c>
      <c r="B293" s="15"/>
      <c r="C293" s="23"/>
      <c r="D293" s="17"/>
      <c r="E293" s="18"/>
      <c r="F293" s="18"/>
      <c r="G293" s="19"/>
      <c r="H293" s="18"/>
      <c r="I293" s="18"/>
      <c r="J293" s="20"/>
      <c r="K293" s="56"/>
      <c r="L293" s="57"/>
      <c r="M293" s="31"/>
      <c r="N293" s="31"/>
      <c r="O293" s="22">
        <v>6.77</v>
      </c>
      <c r="P293" s="43"/>
    </row>
    <row r="294" spans="1:16" ht="24.95" customHeight="1" x14ac:dyDescent="0.25">
      <c r="A294" s="15">
        <v>43751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56"/>
      <c r="L294" s="57"/>
      <c r="M294" s="31"/>
      <c r="N294" s="31"/>
      <c r="O294" s="22">
        <v>6.77</v>
      </c>
      <c r="P294" s="43"/>
    </row>
    <row r="295" spans="1:16" ht="24.95" customHeight="1" x14ac:dyDescent="0.25">
      <c r="A295" s="15">
        <v>43752</v>
      </c>
      <c r="B295" s="15"/>
      <c r="C295" s="23" t="s">
        <v>34</v>
      </c>
      <c r="D295" s="17">
        <v>18</v>
      </c>
      <c r="E295" s="18">
        <v>132900</v>
      </c>
      <c r="F295" s="18">
        <v>890000000</v>
      </c>
      <c r="G295" s="19">
        <f>F295/E295/1000</f>
        <v>6.6967644845748682</v>
      </c>
      <c r="H295" s="18">
        <v>0</v>
      </c>
      <c r="I295" s="18">
        <v>0</v>
      </c>
      <c r="J295" s="20" t="s">
        <v>26</v>
      </c>
      <c r="K295" s="56"/>
      <c r="L295" s="57"/>
      <c r="M295" s="31"/>
      <c r="N295" s="31"/>
      <c r="O295" s="22">
        <v>6.77</v>
      </c>
      <c r="P295" s="43"/>
    </row>
    <row r="296" spans="1:16" ht="24.95" customHeight="1" x14ac:dyDescent="0.25">
      <c r="A296" s="15">
        <v>43753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56"/>
      <c r="L296" s="57"/>
      <c r="M296" s="31"/>
      <c r="N296" s="31"/>
      <c r="O296" s="22">
        <v>6.77</v>
      </c>
      <c r="P296" s="43"/>
    </row>
    <row r="297" spans="1:16" ht="24.95" customHeight="1" x14ac:dyDescent="0.25">
      <c r="A297" s="15">
        <v>43754</v>
      </c>
      <c r="B297" s="15"/>
      <c r="C297" s="23"/>
      <c r="D297" s="17"/>
      <c r="E297" s="18"/>
      <c r="F297" s="18"/>
      <c r="G297" s="19"/>
      <c r="H297" s="18"/>
      <c r="I297" s="18"/>
      <c r="J297" s="20"/>
      <c r="K297" s="56"/>
      <c r="L297" s="57"/>
      <c r="M297" s="31"/>
      <c r="N297" s="31"/>
      <c r="O297" s="22">
        <v>6.77</v>
      </c>
      <c r="P297" s="43"/>
    </row>
    <row r="298" spans="1:16" ht="24.95" customHeight="1" x14ac:dyDescent="0.25">
      <c r="A298" s="15">
        <v>43755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56"/>
      <c r="L298" s="57"/>
      <c r="M298" s="31"/>
      <c r="N298" s="31"/>
      <c r="O298" s="22">
        <v>6.77</v>
      </c>
      <c r="P298" s="43"/>
    </row>
    <row r="299" spans="1:16" ht="24.95" customHeight="1" x14ac:dyDescent="0.25">
      <c r="A299" s="15">
        <v>43756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56"/>
      <c r="L299" s="57"/>
      <c r="M299" s="31"/>
      <c r="N299" s="31"/>
      <c r="O299" s="22">
        <v>6.77</v>
      </c>
      <c r="P299" s="43"/>
    </row>
    <row r="300" spans="1:16" ht="24.95" customHeight="1" x14ac:dyDescent="0.25">
      <c r="A300" s="15">
        <v>43757</v>
      </c>
      <c r="B300" s="15"/>
      <c r="C300" s="23"/>
      <c r="D300" s="17"/>
      <c r="E300" s="18"/>
      <c r="F300" s="18"/>
      <c r="G300" s="19"/>
      <c r="H300" s="18"/>
      <c r="I300" s="18"/>
      <c r="J300" s="20"/>
      <c r="K300" s="56"/>
      <c r="L300" s="57"/>
      <c r="M300" s="31"/>
      <c r="N300" s="31"/>
      <c r="O300" s="22">
        <v>6.77</v>
      </c>
      <c r="P300" s="43"/>
    </row>
    <row r="301" spans="1:16" ht="24.95" customHeight="1" x14ac:dyDescent="0.25">
      <c r="A301" s="15">
        <v>43758</v>
      </c>
      <c r="B301" s="15"/>
      <c r="C301" s="23" t="s">
        <v>24</v>
      </c>
      <c r="D301" s="17">
        <v>18</v>
      </c>
      <c r="E301" s="18">
        <v>73000</v>
      </c>
      <c r="F301" s="18">
        <v>500000000</v>
      </c>
      <c r="G301" s="19">
        <f>F301/E301/1000</f>
        <v>6.8493150684931505</v>
      </c>
      <c r="H301" s="18">
        <v>0</v>
      </c>
      <c r="I301" s="18">
        <v>0</v>
      </c>
      <c r="J301" s="20" t="s">
        <v>26</v>
      </c>
      <c r="K301" s="56"/>
      <c r="L301" s="57"/>
      <c r="M301" s="31"/>
      <c r="N301" s="31"/>
      <c r="O301" s="22">
        <v>6.77</v>
      </c>
      <c r="P301" s="43"/>
    </row>
    <row r="302" spans="1:16" ht="24.95" customHeight="1" x14ac:dyDescent="0.25">
      <c r="A302" s="15">
        <v>43759</v>
      </c>
      <c r="B302" s="15"/>
      <c r="C302" s="23"/>
      <c r="D302" s="17"/>
      <c r="E302" s="18"/>
      <c r="F302" s="18"/>
      <c r="G302" s="19"/>
      <c r="H302" s="18"/>
      <c r="I302" s="18"/>
      <c r="J302" s="20"/>
      <c r="K302" s="56"/>
      <c r="L302" s="57"/>
      <c r="M302" s="31"/>
      <c r="N302" s="31"/>
      <c r="O302" s="22">
        <v>6.77</v>
      </c>
      <c r="P302" s="43"/>
    </row>
    <row r="303" spans="1:16" ht="24.95" customHeight="1" x14ac:dyDescent="0.25">
      <c r="A303" s="15">
        <v>43760</v>
      </c>
      <c r="B303" s="15"/>
      <c r="C303" s="16"/>
      <c r="D303" s="17"/>
      <c r="E303" s="18"/>
      <c r="F303" s="18"/>
      <c r="G303" s="19"/>
      <c r="H303" s="18"/>
      <c r="I303" s="18"/>
      <c r="J303" s="20"/>
      <c r="K303" s="56"/>
      <c r="L303" s="57"/>
      <c r="M303" s="31"/>
      <c r="N303" s="31"/>
      <c r="O303" s="22">
        <v>6.77</v>
      </c>
      <c r="P303" s="43"/>
    </row>
    <row r="304" spans="1:16" ht="24.95" customHeight="1" x14ac:dyDescent="0.25">
      <c r="A304" s="15">
        <v>43761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56"/>
      <c r="L304" s="57"/>
      <c r="M304" s="31"/>
      <c r="N304" s="31"/>
      <c r="O304" s="22">
        <v>6.77</v>
      </c>
      <c r="P304" s="43"/>
    </row>
    <row r="305" spans="1:16" ht="24.95" customHeight="1" x14ac:dyDescent="0.25">
      <c r="A305" s="15">
        <v>43762</v>
      </c>
      <c r="B305" s="15"/>
      <c r="C305" s="23"/>
      <c r="D305" s="17"/>
      <c r="E305" s="18"/>
      <c r="F305" s="18"/>
      <c r="G305" s="19"/>
      <c r="H305" s="18"/>
      <c r="I305" s="18"/>
      <c r="J305" s="20"/>
      <c r="K305" s="56"/>
      <c r="L305" s="57"/>
      <c r="M305" s="31"/>
      <c r="N305" s="31"/>
      <c r="O305" s="22">
        <v>6.77</v>
      </c>
      <c r="P305" s="43"/>
    </row>
    <row r="306" spans="1:16" ht="24.95" customHeight="1" x14ac:dyDescent="0.25">
      <c r="A306" s="15">
        <v>43763</v>
      </c>
      <c r="B306" s="15"/>
      <c r="C306" s="23" t="s">
        <v>34</v>
      </c>
      <c r="D306" s="17">
        <v>18</v>
      </c>
      <c r="E306" s="18">
        <v>73855</v>
      </c>
      <c r="F306" s="18">
        <v>500000000</v>
      </c>
      <c r="G306" s="19">
        <f>F306/E306/1000</f>
        <v>6.7700223410737257</v>
      </c>
      <c r="H306" s="18">
        <v>0</v>
      </c>
      <c r="I306" s="18">
        <v>0</v>
      </c>
      <c r="J306" s="20" t="s">
        <v>26</v>
      </c>
      <c r="K306" s="56"/>
      <c r="L306" s="57"/>
      <c r="M306" s="31"/>
      <c r="N306" s="31"/>
      <c r="O306" s="22">
        <v>6.77</v>
      </c>
      <c r="P306" s="43"/>
    </row>
    <row r="307" spans="1:16" ht="24.95" customHeight="1" x14ac:dyDescent="0.25">
      <c r="A307" s="15">
        <v>43764</v>
      </c>
      <c r="B307" s="15"/>
      <c r="C307" s="23"/>
      <c r="D307" s="17"/>
      <c r="E307" s="18"/>
      <c r="F307" s="18"/>
      <c r="G307" s="19"/>
      <c r="H307" s="18"/>
      <c r="I307" s="18"/>
      <c r="J307" s="20"/>
      <c r="K307" s="56"/>
      <c r="L307" s="57"/>
      <c r="M307" s="31"/>
      <c r="N307" s="31"/>
      <c r="O307" s="22">
        <v>6.77</v>
      </c>
      <c r="P307" s="43"/>
    </row>
    <row r="308" spans="1:16" ht="24.95" customHeight="1" x14ac:dyDescent="0.25">
      <c r="A308" s="15">
        <v>43765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56"/>
      <c r="L308" s="57"/>
      <c r="M308" s="31"/>
      <c r="N308" s="31"/>
      <c r="O308" s="22">
        <v>6.77</v>
      </c>
      <c r="P308" s="43"/>
    </row>
    <row r="309" spans="1:16" ht="24.95" customHeight="1" x14ac:dyDescent="0.25">
      <c r="A309" s="15">
        <v>43766</v>
      </c>
      <c r="B309" s="15"/>
      <c r="C309" s="23" t="s">
        <v>30</v>
      </c>
      <c r="D309" s="17">
        <v>13</v>
      </c>
      <c r="E309" s="18">
        <v>71640</v>
      </c>
      <c r="F309" s="18">
        <v>485000000</v>
      </c>
      <c r="G309" s="19">
        <f>F309/E309/1000</f>
        <v>6.7699609156895582</v>
      </c>
      <c r="H309" s="18">
        <v>0</v>
      </c>
      <c r="I309" s="18">
        <v>0</v>
      </c>
      <c r="J309" s="20" t="s">
        <v>26</v>
      </c>
      <c r="K309" s="56"/>
      <c r="L309" s="57"/>
      <c r="M309" s="31"/>
      <c r="N309" s="31"/>
      <c r="O309" s="22">
        <v>6.77</v>
      </c>
      <c r="P309" s="43"/>
    </row>
    <row r="310" spans="1:16" ht="24.95" customHeight="1" x14ac:dyDescent="0.25">
      <c r="A310" s="15">
        <v>43767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56"/>
      <c r="L310" s="57"/>
      <c r="M310" s="31"/>
      <c r="N310" s="31"/>
      <c r="O310" s="22">
        <v>6.77</v>
      </c>
      <c r="P310" s="43"/>
    </row>
    <row r="311" spans="1:16" ht="24.95" customHeight="1" x14ac:dyDescent="0.25">
      <c r="A311" s="15">
        <v>43768</v>
      </c>
      <c r="B311" s="15"/>
      <c r="C311" s="23" t="s">
        <v>34</v>
      </c>
      <c r="D311" s="17">
        <v>18</v>
      </c>
      <c r="E311" s="18">
        <v>19350</v>
      </c>
      <c r="F311" s="18">
        <v>130000000</v>
      </c>
      <c r="G311" s="19">
        <f>F311/E311/1000</f>
        <v>6.7183462532299743</v>
      </c>
      <c r="H311" s="18">
        <v>0</v>
      </c>
      <c r="I311" s="18">
        <v>0</v>
      </c>
      <c r="J311" s="20" t="s">
        <v>26</v>
      </c>
      <c r="K311" s="56"/>
      <c r="L311" s="57"/>
      <c r="M311" s="31"/>
      <c r="N311" s="31"/>
      <c r="O311" s="22">
        <v>6.77</v>
      </c>
      <c r="P311" s="43"/>
    </row>
    <row r="312" spans="1:16" ht="24.95" customHeight="1" x14ac:dyDescent="0.25">
      <c r="A312" s="15">
        <v>43769</v>
      </c>
      <c r="B312" s="15"/>
      <c r="C312" s="23"/>
      <c r="D312" s="17"/>
      <c r="E312" s="18"/>
      <c r="F312" s="18"/>
      <c r="G312" s="19"/>
      <c r="H312" s="18"/>
      <c r="I312" s="18"/>
      <c r="J312" s="20"/>
      <c r="K312" s="58"/>
      <c r="L312" s="59"/>
      <c r="M312" s="31"/>
      <c r="N312" s="31"/>
      <c r="O312" s="22">
        <v>6.77</v>
      </c>
      <c r="P312" s="43"/>
    </row>
    <row r="313" spans="1:16" ht="24.95" customHeight="1" x14ac:dyDescent="0.25">
      <c r="A313" s="15">
        <v>43770</v>
      </c>
      <c r="B313" s="15"/>
      <c r="C313" s="23" t="s">
        <v>34</v>
      </c>
      <c r="D313" s="17">
        <v>16</v>
      </c>
      <c r="E313" s="18">
        <v>40050</v>
      </c>
      <c r="F313" s="18">
        <v>269000000</v>
      </c>
      <c r="G313" s="19">
        <f>F313/E313/1000</f>
        <v>6.7166042446941319</v>
      </c>
      <c r="H313" s="18">
        <v>0</v>
      </c>
      <c r="I313" s="18">
        <v>0</v>
      </c>
      <c r="J313" s="20" t="s">
        <v>26</v>
      </c>
      <c r="K313" s="21">
        <v>27878</v>
      </c>
      <c r="L313" s="21">
        <v>188733.315</v>
      </c>
      <c r="M313" s="31"/>
      <c r="N313" s="31"/>
      <c r="O313" s="22">
        <v>6.77</v>
      </c>
      <c r="P313" s="43"/>
    </row>
    <row r="314" spans="1:16" ht="24.95" customHeight="1" x14ac:dyDescent="0.25">
      <c r="A314" s="15">
        <v>43771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21">
        <v>47749</v>
      </c>
      <c r="L314" s="21">
        <v>323258.875</v>
      </c>
      <c r="M314" s="31"/>
      <c r="N314" s="31"/>
      <c r="O314" s="22">
        <v>6.77</v>
      </c>
      <c r="P314" s="43"/>
    </row>
    <row r="315" spans="1:16" ht="24.95" customHeight="1" x14ac:dyDescent="0.25">
      <c r="A315" s="15">
        <v>43772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21">
        <v>63247</v>
      </c>
      <c r="L315" s="21">
        <v>428181.06599999999</v>
      </c>
      <c r="M315" s="31"/>
      <c r="N315" s="31"/>
      <c r="O315" s="22">
        <v>6.77</v>
      </c>
      <c r="P315" s="43"/>
    </row>
    <row r="316" spans="1:16" ht="24.95" customHeight="1" x14ac:dyDescent="0.25">
      <c r="A316" s="15">
        <v>43773</v>
      </c>
      <c r="B316" s="15"/>
      <c r="C316" s="23"/>
      <c r="D316" s="17"/>
      <c r="E316" s="18"/>
      <c r="F316" s="18"/>
      <c r="G316" s="19"/>
      <c r="H316" s="18"/>
      <c r="I316" s="18"/>
      <c r="J316" s="20"/>
      <c r="K316" s="21">
        <v>78745</v>
      </c>
      <c r="L316" s="21">
        <v>533103.25699999998</v>
      </c>
      <c r="M316" s="31"/>
      <c r="N316" s="31"/>
      <c r="O316" s="22">
        <v>6.77</v>
      </c>
      <c r="P316" s="43"/>
    </row>
    <row r="317" spans="1:16" ht="24.95" customHeight="1" x14ac:dyDescent="0.25">
      <c r="A317" s="15">
        <v>43774</v>
      </c>
      <c r="B317" s="15"/>
      <c r="C317" s="23" t="s">
        <v>24</v>
      </c>
      <c r="D317" s="17">
        <v>18</v>
      </c>
      <c r="E317" s="18">
        <v>68000</v>
      </c>
      <c r="F317" s="18">
        <v>465000000</v>
      </c>
      <c r="G317" s="19">
        <f>F317/E317/1000</f>
        <v>6.8382352941176467</v>
      </c>
      <c r="H317" s="18">
        <v>0</v>
      </c>
      <c r="I317" s="18">
        <v>0</v>
      </c>
      <c r="J317" s="20" t="s">
        <v>26</v>
      </c>
      <c r="K317" s="21">
        <v>29076</v>
      </c>
      <c r="L317" s="21">
        <v>196847.11300000001</v>
      </c>
      <c r="M317" s="31"/>
      <c r="N317" s="31"/>
      <c r="O317" s="22">
        <v>6.77</v>
      </c>
      <c r="P317" s="43"/>
    </row>
    <row r="318" spans="1:16" ht="24.95" customHeight="1" x14ac:dyDescent="0.25">
      <c r="A318" s="15">
        <v>43775</v>
      </c>
      <c r="B318" s="15"/>
      <c r="C318" s="23"/>
      <c r="D318" s="17"/>
      <c r="E318" s="18"/>
      <c r="F318" s="18"/>
      <c r="G318" s="19"/>
      <c r="H318" s="18"/>
      <c r="I318" s="18"/>
      <c r="J318" s="20"/>
      <c r="K318" s="21">
        <v>44574</v>
      </c>
      <c r="L318" s="21">
        <v>301769.304</v>
      </c>
      <c r="M318" s="31"/>
      <c r="N318" s="31"/>
      <c r="O318" s="22">
        <v>6.77</v>
      </c>
      <c r="P318" s="43"/>
    </row>
    <row r="319" spans="1:16" ht="24.95" customHeight="1" x14ac:dyDescent="0.25">
      <c r="A319" s="15">
        <v>43776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63693</v>
      </c>
      <c r="L319" s="21">
        <v>431201.4</v>
      </c>
      <c r="M319" s="31"/>
      <c r="N319" s="31"/>
      <c r="O319" s="22">
        <v>6.77</v>
      </c>
      <c r="P319" s="43"/>
    </row>
    <row r="320" spans="1:16" ht="24.95" customHeight="1" x14ac:dyDescent="0.25">
      <c r="A320" s="15">
        <v>43777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21">
        <v>82811</v>
      </c>
      <c r="L320" s="21">
        <v>560633.48300000001</v>
      </c>
      <c r="M320" s="31"/>
      <c r="N320" s="31"/>
      <c r="O320" s="22">
        <v>6.77</v>
      </c>
      <c r="P320" s="43"/>
    </row>
    <row r="321" spans="1:16" ht="24.95" customHeight="1" x14ac:dyDescent="0.25">
      <c r="A321" s="15">
        <v>43778</v>
      </c>
      <c r="B321" s="15"/>
      <c r="C321" s="23"/>
      <c r="D321" s="17"/>
      <c r="E321" s="18"/>
      <c r="F321" s="18"/>
      <c r="G321" s="19"/>
      <c r="H321" s="18"/>
      <c r="I321" s="18"/>
      <c r="J321" s="20"/>
      <c r="K321" s="21">
        <v>98100</v>
      </c>
      <c r="L321" s="21">
        <v>664134.80700000003</v>
      </c>
      <c r="M321" s="31"/>
      <c r="N321" s="31"/>
      <c r="O321" s="22">
        <v>6.77</v>
      </c>
      <c r="P321" s="43"/>
    </row>
    <row r="322" spans="1:16" ht="24.95" customHeight="1" x14ac:dyDescent="0.25">
      <c r="A322" s="15">
        <v>43779</v>
      </c>
      <c r="B322" s="15"/>
      <c r="C322" s="23" t="s">
        <v>30</v>
      </c>
      <c r="D322" s="17">
        <v>10</v>
      </c>
      <c r="E322" s="18">
        <v>52500</v>
      </c>
      <c r="F322" s="18">
        <v>350000000</v>
      </c>
      <c r="G322" s="19">
        <f t="shared" ref="G322:G324" si="0">F322/E322/1000</f>
        <v>6.666666666666667</v>
      </c>
      <c r="H322" s="18">
        <v>0</v>
      </c>
      <c r="I322" s="18">
        <v>0</v>
      </c>
      <c r="J322" s="20" t="s">
        <v>26</v>
      </c>
      <c r="K322" s="21">
        <v>68763</v>
      </c>
      <c r="L322" s="21">
        <v>465524.88</v>
      </c>
      <c r="M322" s="31"/>
      <c r="N322" s="31"/>
      <c r="O322" s="22">
        <v>6.77</v>
      </c>
      <c r="P322" s="43"/>
    </row>
    <row r="323" spans="1:16" ht="24.95" customHeight="1" x14ac:dyDescent="0.25">
      <c r="A323" s="15">
        <v>43780</v>
      </c>
      <c r="B323" s="15"/>
      <c r="C323" s="23"/>
      <c r="D323" s="17"/>
      <c r="E323" s="18"/>
      <c r="F323" s="18"/>
      <c r="G323" s="19"/>
      <c r="H323" s="18"/>
      <c r="I323" s="18"/>
      <c r="J323" s="20"/>
      <c r="K323" s="21">
        <v>84051</v>
      </c>
      <c r="L323" s="21">
        <v>569026.22499999998</v>
      </c>
      <c r="M323" s="31"/>
      <c r="N323" s="31"/>
      <c r="O323" s="22">
        <v>6.77</v>
      </c>
      <c r="P323" s="43"/>
    </row>
    <row r="324" spans="1:16" ht="24.95" customHeight="1" x14ac:dyDescent="0.25">
      <c r="A324" s="15">
        <v>43781</v>
      </c>
      <c r="B324" s="15"/>
      <c r="C324" s="23" t="s">
        <v>30</v>
      </c>
      <c r="D324" s="17">
        <v>18</v>
      </c>
      <c r="E324" s="18">
        <v>75000</v>
      </c>
      <c r="F324" s="18">
        <v>500000000</v>
      </c>
      <c r="G324" s="19">
        <f t="shared" si="0"/>
        <v>6.666666666666667</v>
      </c>
      <c r="H324" s="18">
        <v>0</v>
      </c>
      <c r="I324" s="18">
        <v>0</v>
      </c>
      <c r="J324" s="20" t="s">
        <v>26</v>
      </c>
      <c r="K324" s="21">
        <v>30177</v>
      </c>
      <c r="L324" s="21">
        <v>204298.02600000001</v>
      </c>
      <c r="M324" s="31"/>
      <c r="N324" s="31"/>
      <c r="O324" s="22">
        <v>6.77</v>
      </c>
      <c r="P324" s="43"/>
    </row>
    <row r="325" spans="1:16" ht="24.95" customHeight="1" x14ac:dyDescent="0.25">
      <c r="A325" s="15">
        <v>43782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21">
        <v>45053</v>
      </c>
      <c r="L325" s="21">
        <v>305007.38799999998</v>
      </c>
      <c r="M325" s="31"/>
      <c r="N325" s="31"/>
      <c r="O325" s="22">
        <v>6.77</v>
      </c>
      <c r="P325" s="43"/>
    </row>
    <row r="326" spans="1:16" ht="24.95" customHeight="1" x14ac:dyDescent="0.25">
      <c r="A326" s="15">
        <v>43783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21">
        <v>60101</v>
      </c>
      <c r="L326" s="21">
        <v>406883.05200000003</v>
      </c>
      <c r="M326" s="31"/>
      <c r="N326" s="31"/>
      <c r="O326" s="22">
        <v>6.77</v>
      </c>
      <c r="P326" s="43"/>
    </row>
    <row r="327" spans="1:16" ht="24.95" customHeight="1" x14ac:dyDescent="0.25">
      <c r="A327" s="15">
        <v>43784</v>
      </c>
      <c r="B327" s="15"/>
      <c r="C327" s="23"/>
      <c r="D327" s="17"/>
      <c r="E327" s="18"/>
      <c r="F327" s="18"/>
      <c r="G327" s="19"/>
      <c r="H327" s="18"/>
      <c r="I327" s="18"/>
      <c r="J327" s="20"/>
      <c r="K327" s="21">
        <v>75149</v>
      </c>
      <c r="L327" s="21">
        <v>508758.71600000001</v>
      </c>
      <c r="M327" s="31"/>
      <c r="N327" s="31"/>
      <c r="O327" s="22">
        <v>6.77</v>
      </c>
      <c r="P327" s="43"/>
    </row>
    <row r="328" spans="1:16" ht="24.95" customHeight="1" x14ac:dyDescent="0.25">
      <c r="A328" s="15">
        <v>43785</v>
      </c>
      <c r="B328" s="15"/>
      <c r="C328" s="33" t="s">
        <v>25</v>
      </c>
      <c r="D328" s="17">
        <v>14</v>
      </c>
      <c r="E328" s="18">
        <v>85000</v>
      </c>
      <c r="F328" s="18">
        <v>580000000</v>
      </c>
      <c r="G328" s="19">
        <f t="shared" ref="G328:G332" si="1">F328/E328/1000</f>
        <v>6.8235294117647065</v>
      </c>
      <c r="H328" s="18">
        <v>0</v>
      </c>
      <c r="I328" s="18">
        <v>0</v>
      </c>
      <c r="J328" s="20" t="s">
        <v>26</v>
      </c>
      <c r="K328" s="21">
        <v>10763</v>
      </c>
      <c r="L328" s="21">
        <v>72862.653000000006</v>
      </c>
      <c r="M328" s="31"/>
      <c r="N328" s="31"/>
      <c r="O328" s="22">
        <v>6.77</v>
      </c>
      <c r="P328" s="43"/>
    </row>
    <row r="329" spans="1:16" ht="24.95" customHeight="1" x14ac:dyDescent="0.25">
      <c r="A329" s="15">
        <v>43786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21">
        <v>25811</v>
      </c>
      <c r="L329" s="21">
        <v>174738.31700000001</v>
      </c>
      <c r="M329" s="31"/>
      <c r="N329" s="31"/>
      <c r="O329" s="22">
        <v>6.77</v>
      </c>
      <c r="P329" s="43"/>
    </row>
    <row r="330" spans="1:16" ht="24.95" customHeight="1" x14ac:dyDescent="0.25">
      <c r="A330" s="15">
        <v>43787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21">
        <v>46533</v>
      </c>
      <c r="L330" s="21">
        <v>315026.23700000002</v>
      </c>
      <c r="M330" s="31"/>
      <c r="N330" s="31"/>
      <c r="O330" s="22">
        <v>6.77</v>
      </c>
      <c r="P330" s="43"/>
    </row>
    <row r="331" spans="1:16" ht="24.95" customHeight="1" x14ac:dyDescent="0.25">
      <c r="A331" s="15">
        <v>43788</v>
      </c>
      <c r="B331" s="15"/>
      <c r="C331" s="23"/>
      <c r="D331" s="17"/>
      <c r="E331" s="18"/>
      <c r="F331" s="18"/>
      <c r="G331" s="19"/>
      <c r="H331" s="18"/>
      <c r="I331" s="18"/>
      <c r="J331" s="20"/>
      <c r="K331" s="21">
        <v>64109</v>
      </c>
      <c r="L331" s="21">
        <v>434017.17200000002</v>
      </c>
      <c r="M331" s="31"/>
      <c r="N331" s="31"/>
      <c r="O331" s="22">
        <v>6.77</v>
      </c>
      <c r="P331" s="43"/>
    </row>
    <row r="332" spans="1:16" ht="24.95" customHeight="1" x14ac:dyDescent="0.25">
      <c r="A332" s="15">
        <v>43789</v>
      </c>
      <c r="B332" s="15"/>
      <c r="C332" s="23" t="s">
        <v>34</v>
      </c>
      <c r="D332" s="17">
        <v>7</v>
      </c>
      <c r="E332" s="18">
        <v>79025</v>
      </c>
      <c r="F332" s="18">
        <v>535000000</v>
      </c>
      <c r="G332" s="19">
        <f t="shared" si="1"/>
        <v>6.7700094906675101</v>
      </c>
      <c r="H332" s="18">
        <v>0</v>
      </c>
      <c r="I332" s="18">
        <v>0</v>
      </c>
      <c r="J332" s="20" t="s">
        <v>26</v>
      </c>
      <c r="K332" s="21">
        <v>25239</v>
      </c>
      <c r="L332" s="21">
        <v>170865.78200000001</v>
      </c>
      <c r="M332" s="31"/>
      <c r="N332" s="31"/>
      <c r="O332" s="22">
        <v>6.77</v>
      </c>
      <c r="P332" s="43"/>
    </row>
    <row r="333" spans="1:16" ht="24.95" customHeight="1" x14ac:dyDescent="0.25">
      <c r="A333" s="15">
        <v>43790</v>
      </c>
      <c r="B333" s="15"/>
      <c r="C333" s="23"/>
      <c r="D333" s="17"/>
      <c r="E333" s="18"/>
      <c r="F333" s="18"/>
      <c r="G333" s="19"/>
      <c r="H333" s="18"/>
      <c r="I333" s="18"/>
      <c r="J333" s="20"/>
      <c r="K333" s="21">
        <v>42815</v>
      </c>
      <c r="L333" s="21">
        <v>289856.717</v>
      </c>
      <c r="M333" s="31"/>
      <c r="N333" s="31"/>
      <c r="O333" s="22">
        <v>6.77</v>
      </c>
      <c r="P333" s="43"/>
    </row>
    <row r="334" spans="1:16" ht="24.95" customHeight="1" x14ac:dyDescent="0.25">
      <c r="A334" s="15">
        <v>43791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63992</v>
      </c>
      <c r="L334" s="21">
        <v>433228.29100000003</v>
      </c>
      <c r="M334" s="31"/>
      <c r="N334" s="31"/>
      <c r="O334" s="22">
        <v>6.77</v>
      </c>
      <c r="P334" s="43"/>
    </row>
    <row r="335" spans="1:16" ht="24.95" customHeight="1" x14ac:dyDescent="0.25">
      <c r="A335" s="15">
        <v>43792</v>
      </c>
      <c r="B335" s="15"/>
      <c r="C335" s="23"/>
      <c r="D335" s="17"/>
      <c r="E335" s="18"/>
      <c r="F335" s="18"/>
      <c r="G335" s="19"/>
      <c r="H335" s="18"/>
      <c r="I335" s="18"/>
      <c r="J335" s="20"/>
      <c r="K335" s="21">
        <v>85170</v>
      </c>
      <c r="L335" s="21">
        <v>576599.86399999994</v>
      </c>
      <c r="M335" s="31"/>
      <c r="N335" s="31"/>
      <c r="O335" s="22">
        <v>6.77</v>
      </c>
      <c r="P335" s="43"/>
    </row>
    <row r="336" spans="1:16" ht="24.95" customHeight="1" x14ac:dyDescent="0.25">
      <c r="A336" s="15">
        <v>43793</v>
      </c>
      <c r="B336" s="15"/>
      <c r="C336" s="16"/>
      <c r="D336" s="17"/>
      <c r="E336" s="18"/>
      <c r="F336" s="18"/>
      <c r="G336" s="19"/>
      <c r="H336" s="18"/>
      <c r="I336" s="18"/>
      <c r="J336" s="20"/>
      <c r="K336" s="21">
        <v>106347</v>
      </c>
      <c r="L336" s="21">
        <v>719971.48499999999</v>
      </c>
      <c r="M336" s="31"/>
      <c r="N336" s="31"/>
      <c r="O336" s="22">
        <v>6.77</v>
      </c>
      <c r="P336" s="43"/>
    </row>
    <row r="337" spans="1:16" ht="24.95" customHeight="1" x14ac:dyDescent="0.25">
      <c r="A337" s="15">
        <v>43794</v>
      </c>
      <c r="B337" s="15"/>
      <c r="C337" s="23"/>
      <c r="D337" s="17"/>
      <c r="E337" s="18"/>
      <c r="F337" s="18"/>
      <c r="G337" s="19"/>
      <c r="H337" s="18"/>
      <c r="I337" s="18"/>
      <c r="J337" s="20"/>
      <c r="K337" s="21">
        <v>123904</v>
      </c>
      <c r="L337" s="21">
        <v>838833.15399999998</v>
      </c>
      <c r="M337" s="31"/>
      <c r="N337" s="31"/>
      <c r="O337" s="22">
        <v>6.77</v>
      </c>
      <c r="P337" s="43"/>
    </row>
    <row r="338" spans="1:16" ht="24.95" customHeight="1" x14ac:dyDescent="0.25">
      <c r="A338" s="15">
        <v>43795</v>
      </c>
      <c r="B338" s="15"/>
      <c r="C338" s="23" t="s">
        <v>34</v>
      </c>
      <c r="D338" s="17">
        <v>18</v>
      </c>
      <c r="E338" s="18">
        <v>147710</v>
      </c>
      <c r="F338" s="18">
        <v>1000000000</v>
      </c>
      <c r="G338" s="19">
        <f>F338/E338/1000</f>
        <v>6.7700223410737257</v>
      </c>
      <c r="H338" s="18">
        <v>0</v>
      </c>
      <c r="I338" s="18">
        <v>0</v>
      </c>
      <c r="J338" s="20" t="s">
        <v>26</v>
      </c>
      <c r="K338" s="21">
        <v>10164</v>
      </c>
      <c r="L338" s="21">
        <v>68808.865000000005</v>
      </c>
      <c r="M338" s="31"/>
      <c r="N338" s="31"/>
      <c r="O338" s="22">
        <v>6.77</v>
      </c>
      <c r="P338" s="43"/>
    </row>
    <row r="339" spans="1:16" ht="24.95" customHeight="1" x14ac:dyDescent="0.25">
      <c r="A339" s="15">
        <v>43796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21">
        <v>27721</v>
      </c>
      <c r="L339" s="21">
        <v>187670.53400000001</v>
      </c>
      <c r="M339" s="31"/>
      <c r="N339" s="31"/>
      <c r="O339" s="22">
        <v>6.77</v>
      </c>
      <c r="P339" s="43"/>
    </row>
    <row r="340" spans="1:16" ht="24.95" customHeight="1" x14ac:dyDescent="0.25">
      <c r="A340" s="15">
        <v>43797</v>
      </c>
      <c r="B340" s="15"/>
      <c r="C340" s="23"/>
      <c r="D340" s="17"/>
      <c r="E340" s="18"/>
      <c r="F340" s="18"/>
      <c r="G340" s="19"/>
      <c r="H340" s="18"/>
      <c r="I340" s="18"/>
      <c r="J340" s="20"/>
      <c r="K340" s="21">
        <v>52572</v>
      </c>
      <c r="L340" s="21">
        <v>355914.73499999999</v>
      </c>
      <c r="M340" s="31"/>
      <c r="N340" s="31"/>
      <c r="O340" s="22">
        <v>6.77</v>
      </c>
      <c r="P340" s="43"/>
    </row>
    <row r="341" spans="1:16" ht="24.95" customHeight="1" x14ac:dyDescent="0.25">
      <c r="A341" s="15">
        <v>43798</v>
      </c>
      <c r="B341" s="15"/>
      <c r="C341" s="23" t="s">
        <v>24</v>
      </c>
      <c r="D341" s="17">
        <v>18</v>
      </c>
      <c r="E341" s="18">
        <v>68000</v>
      </c>
      <c r="F341" s="18">
        <v>465000000</v>
      </c>
      <c r="G341" s="19">
        <f>F341/E341/1000</f>
        <v>6.8382352941176467</v>
      </c>
      <c r="H341" s="18">
        <v>0</v>
      </c>
      <c r="I341" s="18">
        <v>0</v>
      </c>
      <c r="J341" s="20" t="s">
        <v>26</v>
      </c>
      <c r="K341" s="21">
        <v>4193</v>
      </c>
      <c r="L341" s="21">
        <v>28388.858</v>
      </c>
      <c r="M341" s="31"/>
      <c r="N341" s="31"/>
      <c r="O341" s="22">
        <v>6.77</v>
      </c>
      <c r="P341" s="43"/>
    </row>
    <row r="342" spans="1:16" ht="24.95" customHeight="1" x14ac:dyDescent="0.25">
      <c r="A342" s="15">
        <v>43799</v>
      </c>
      <c r="B342" s="15"/>
      <c r="C342" s="23"/>
      <c r="D342" s="17"/>
      <c r="E342" s="18"/>
      <c r="F342" s="18"/>
      <c r="G342" s="19"/>
      <c r="H342" s="18"/>
      <c r="I342" s="18"/>
      <c r="J342" s="20"/>
      <c r="K342" s="21">
        <v>20981</v>
      </c>
      <c r="L342" s="21">
        <v>142041.31599999999</v>
      </c>
      <c r="M342" s="31"/>
      <c r="N342" s="31"/>
      <c r="O342" s="22">
        <v>6.77</v>
      </c>
      <c r="P342" s="43"/>
    </row>
    <row r="343" spans="1:16" ht="24.95" customHeight="1" x14ac:dyDescent="0.25">
      <c r="A343" s="15">
        <v>43800</v>
      </c>
      <c r="B343" s="15"/>
      <c r="C343" s="33"/>
      <c r="D343" s="17"/>
      <c r="E343" s="18"/>
      <c r="F343" s="18"/>
      <c r="G343" s="19"/>
      <c r="H343" s="18"/>
      <c r="I343" s="18"/>
      <c r="J343" s="20"/>
      <c r="K343" s="21">
        <v>1876</v>
      </c>
      <c r="L343" s="21">
        <v>12700519.999999998</v>
      </c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43801</v>
      </c>
      <c r="B344" s="15"/>
      <c r="C344" s="16"/>
      <c r="D344" s="17"/>
      <c r="E344" s="18"/>
      <c r="F344" s="18"/>
      <c r="G344" s="19"/>
      <c r="H344" s="18"/>
      <c r="I344" s="18"/>
      <c r="J344" s="20"/>
      <c r="K344" s="21">
        <v>12791</v>
      </c>
      <c r="L344" s="21">
        <v>86595069.999999985</v>
      </c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43802</v>
      </c>
      <c r="B345" s="15">
        <f>A344</f>
        <v>43801</v>
      </c>
      <c r="C345" s="23" t="s">
        <v>34</v>
      </c>
      <c r="D345" s="17">
        <v>3</v>
      </c>
      <c r="E345" s="18">
        <v>52142</v>
      </c>
      <c r="F345" s="18">
        <v>353000000</v>
      </c>
      <c r="G345" s="19">
        <f>F345/E345/1000</f>
        <v>6.7699743009474131</v>
      </c>
      <c r="H345" s="18">
        <v>0</v>
      </c>
      <c r="I345" s="18">
        <v>0</v>
      </c>
      <c r="J345" s="20" t="s">
        <v>26</v>
      </c>
      <c r="K345" s="21">
        <v>6325</v>
      </c>
      <c r="L345" s="21">
        <v>42820250</v>
      </c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43803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17239</v>
      </c>
      <c r="L346" s="21">
        <v>116708030</v>
      </c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43804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21">
        <v>33948</v>
      </c>
      <c r="L347" s="21">
        <v>229827960</v>
      </c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43805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21">
        <v>50656</v>
      </c>
      <c r="L348" s="21">
        <v>342941120</v>
      </c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43806</v>
      </c>
      <c r="B349" s="15"/>
      <c r="C349" s="23"/>
      <c r="D349" s="17"/>
      <c r="E349" s="18"/>
      <c r="F349" s="18"/>
      <c r="G349" s="19"/>
      <c r="H349" s="18"/>
      <c r="I349" s="18"/>
      <c r="J349" s="20"/>
      <c r="K349" s="21">
        <v>67364</v>
      </c>
      <c r="L349" s="21">
        <v>456054279.99999994</v>
      </c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43807</v>
      </c>
      <c r="B350" s="15">
        <v>43805</v>
      </c>
      <c r="C350" s="23" t="s">
        <v>24</v>
      </c>
      <c r="D350" s="17">
        <v>18</v>
      </c>
      <c r="E350" s="18">
        <v>73000</v>
      </c>
      <c r="F350" s="18">
        <v>500000000</v>
      </c>
      <c r="G350" s="19">
        <f>F350/E350/1000</f>
        <v>6.8493150684931505</v>
      </c>
      <c r="H350" s="18">
        <v>0</v>
      </c>
      <c r="I350" s="18">
        <v>0</v>
      </c>
      <c r="J350" s="20" t="s">
        <v>26</v>
      </c>
      <c r="K350" s="21">
        <v>9334</v>
      </c>
      <c r="L350" s="21">
        <v>63191179.999999993</v>
      </c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43808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20249</v>
      </c>
      <c r="L351" s="21">
        <v>137085729.99999997</v>
      </c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43809</v>
      </c>
      <c r="B352" s="15"/>
      <c r="C352" s="23"/>
      <c r="D352" s="17"/>
      <c r="E352" s="18"/>
      <c r="F352" s="18"/>
      <c r="G352" s="19"/>
      <c r="H352" s="18"/>
      <c r="I352" s="18"/>
      <c r="J352" s="20"/>
      <c r="K352" s="21">
        <v>34994</v>
      </c>
      <c r="L352" s="21">
        <v>236909379.99999997</v>
      </c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43810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49739</v>
      </c>
      <c r="L353" s="21">
        <v>336733029.99999994</v>
      </c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43811</v>
      </c>
      <c r="B354" s="15"/>
      <c r="C354" s="23"/>
      <c r="D354" s="17"/>
      <c r="E354" s="18"/>
      <c r="F354" s="18"/>
      <c r="G354" s="19"/>
      <c r="H354" s="18"/>
      <c r="I354" s="18"/>
      <c r="J354" s="20"/>
      <c r="K354" s="21">
        <v>58656</v>
      </c>
      <c r="L354" s="21">
        <v>397101120</v>
      </c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43812</v>
      </c>
      <c r="B355" s="15">
        <v>43811</v>
      </c>
      <c r="C355" s="23" t="s">
        <v>34</v>
      </c>
      <c r="D355" s="17">
        <v>9</v>
      </c>
      <c r="E355" s="18">
        <v>82127</v>
      </c>
      <c r="F355" s="18">
        <v>556000000</v>
      </c>
      <c r="G355" s="19">
        <f>F355/E355/1000</f>
        <v>6.7700025570153537</v>
      </c>
      <c r="H355" s="18">
        <v>0</v>
      </c>
      <c r="I355" s="18">
        <v>0</v>
      </c>
      <c r="J355" s="20" t="s">
        <v>26</v>
      </c>
      <c r="K355" s="21">
        <v>2230</v>
      </c>
      <c r="L355" s="21">
        <v>15097099.999999998</v>
      </c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43813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21">
        <v>9681</v>
      </c>
      <c r="L356" s="21">
        <v>65540369.999999993</v>
      </c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43814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21">
        <v>24229</v>
      </c>
      <c r="L357" s="21">
        <v>164030330</v>
      </c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43815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21">
        <v>38777</v>
      </c>
      <c r="L358" s="21">
        <v>262520289.99999997</v>
      </c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43816</v>
      </c>
      <c r="B359" s="15"/>
      <c r="C359" s="23"/>
      <c r="D359" s="17"/>
      <c r="E359" s="18"/>
      <c r="F359" s="18"/>
      <c r="G359" s="19"/>
      <c r="H359" s="18"/>
      <c r="I359" s="18"/>
      <c r="J359" s="20"/>
      <c r="K359" s="21">
        <v>53325</v>
      </c>
      <c r="L359" s="21">
        <v>361010250</v>
      </c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43817</v>
      </c>
      <c r="B360" s="15">
        <f>A360-1</f>
        <v>43816</v>
      </c>
      <c r="C360" s="23" t="s">
        <v>24</v>
      </c>
      <c r="D360" s="17">
        <v>18</v>
      </c>
      <c r="E360" s="18">
        <v>68000</v>
      </c>
      <c r="F360" s="18">
        <v>465000000</v>
      </c>
      <c r="G360" s="19">
        <f>F360/E360/1000</f>
        <v>6.8382352941176467</v>
      </c>
      <c r="H360" s="18">
        <v>0</v>
      </c>
      <c r="I360" s="18">
        <v>0</v>
      </c>
      <c r="J360" s="20" t="s">
        <v>26</v>
      </c>
      <c r="K360" s="21">
        <v>2706</v>
      </c>
      <c r="L360" s="21">
        <v>18319620</v>
      </c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43818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13634</v>
      </c>
      <c r="L361" s="21">
        <v>92302180</v>
      </c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43819</v>
      </c>
      <c r="B362" s="15"/>
      <c r="C362" s="16"/>
      <c r="D362" s="17"/>
      <c r="E362" s="18"/>
      <c r="F362" s="18"/>
      <c r="G362" s="19"/>
      <c r="H362" s="18"/>
      <c r="I362" s="18"/>
      <c r="J362" s="20"/>
      <c r="K362" s="21">
        <v>28182</v>
      </c>
      <c r="L362" s="21">
        <v>190792139.99999997</v>
      </c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43820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21">
        <v>42730</v>
      </c>
      <c r="L363" s="21">
        <v>289282100</v>
      </c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43821</v>
      </c>
      <c r="B364" s="15"/>
      <c r="C364" s="23"/>
      <c r="D364" s="17"/>
      <c r="E364" s="18"/>
      <c r="F364" s="18"/>
      <c r="G364" s="19"/>
      <c r="H364" s="18"/>
      <c r="I364" s="18"/>
      <c r="J364" s="20"/>
      <c r="K364" s="21">
        <v>57278</v>
      </c>
      <c r="L364" s="21">
        <v>387772060</v>
      </c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43822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71826</v>
      </c>
      <c r="L365" s="21">
        <v>486262019.99999994</v>
      </c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43823</v>
      </c>
      <c r="B366" s="15"/>
      <c r="C366" s="23"/>
      <c r="D366" s="17"/>
      <c r="E366" s="18"/>
      <c r="F366" s="18"/>
      <c r="G366" s="19"/>
      <c r="H366" s="18"/>
      <c r="I366" s="18"/>
      <c r="J366" s="20"/>
      <c r="K366" s="21">
        <v>79276</v>
      </c>
      <c r="L366" s="21">
        <v>536698520</v>
      </c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43824</v>
      </c>
      <c r="B367" s="15">
        <f>A365</f>
        <v>43822</v>
      </c>
      <c r="C367" s="23" t="s">
        <v>34</v>
      </c>
      <c r="D367" s="17">
        <v>18</v>
      </c>
      <c r="E367" s="18">
        <v>67208</v>
      </c>
      <c r="F367" s="18">
        <v>454000000</v>
      </c>
      <c r="G367" s="19">
        <f>F367/E367/1000</f>
        <v>6.7551481966432565</v>
      </c>
      <c r="H367" s="18">
        <v>0</v>
      </c>
      <c r="I367" s="18">
        <v>0</v>
      </c>
      <c r="J367" s="20" t="s">
        <v>26</v>
      </c>
      <c r="K367" s="21">
        <v>26986</v>
      </c>
      <c r="L367" s="21">
        <v>182695220</v>
      </c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43825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21">
        <v>34437</v>
      </c>
      <c r="L368" s="21">
        <v>233138490</v>
      </c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43826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21">
        <v>45207</v>
      </c>
      <c r="L369" s="21">
        <v>306051389.99999994</v>
      </c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43827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21">
        <v>52146</v>
      </c>
      <c r="L370" s="21">
        <v>353028420</v>
      </c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43828</v>
      </c>
      <c r="B371" s="15"/>
      <c r="C371" s="23"/>
      <c r="D371" s="17"/>
      <c r="E371" s="18"/>
      <c r="F371" s="18"/>
      <c r="G371" s="19"/>
      <c r="H371" s="18"/>
      <c r="I371" s="18"/>
      <c r="J371" s="20"/>
      <c r="K371" s="21">
        <v>59085</v>
      </c>
      <c r="L371" s="21">
        <v>400005449.99999994</v>
      </c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43829</v>
      </c>
      <c r="B372" s="15">
        <f>A372-1</f>
        <v>43828</v>
      </c>
      <c r="C372" s="23" t="s">
        <v>24</v>
      </c>
      <c r="D372" s="17">
        <v>18</v>
      </c>
      <c r="E372" s="18">
        <v>68000</v>
      </c>
      <c r="F372" s="18">
        <v>465000000</v>
      </c>
      <c r="G372" s="19">
        <f>F372/E372/1000</f>
        <v>6.8382352941176467</v>
      </c>
      <c r="H372" s="18">
        <v>0</v>
      </c>
      <c r="I372" s="18">
        <v>0</v>
      </c>
      <c r="J372" s="20" t="s">
        <v>26</v>
      </c>
      <c r="K372" s="21">
        <v>858</v>
      </c>
      <c r="L372" s="21">
        <v>5808660</v>
      </c>
      <c r="M372" s="21">
        <v>67224</v>
      </c>
      <c r="N372" s="21">
        <v>455106480</v>
      </c>
      <c r="O372" s="22">
        <v>6.77</v>
      </c>
      <c r="P372" s="43"/>
    </row>
    <row r="373" spans="1:16" ht="24.95" customHeight="1" x14ac:dyDescent="0.25">
      <c r="A373" s="15">
        <v>43830</v>
      </c>
      <c r="B373" s="15"/>
      <c r="C373" s="24"/>
      <c r="D373" s="17"/>
      <c r="E373" s="18"/>
      <c r="F373" s="18"/>
      <c r="G373" s="19"/>
      <c r="H373" s="18"/>
      <c r="I373" s="18"/>
      <c r="J373" s="20"/>
      <c r="K373" s="21">
        <v>7797</v>
      </c>
      <c r="L373" s="21">
        <v>52785689.999999993</v>
      </c>
      <c r="M373" s="21">
        <v>67224</v>
      </c>
      <c r="N373" s="21">
        <v>455106480</v>
      </c>
      <c r="O373" s="22">
        <v>6.77</v>
      </c>
      <c r="P373" s="43"/>
    </row>
    <row r="374" spans="1:16" s="34" customFormat="1" ht="16.5" customHeight="1" x14ac:dyDescent="0.2">
      <c r="A374" s="63">
        <v>43763.465277777781</v>
      </c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</row>
  </sheetData>
  <autoFilter ref="A2:O374" xr:uid="{00000000-0009-0000-0000-000000000000}"/>
  <mergeCells count="31">
    <mergeCell ref="K156:L185"/>
    <mergeCell ref="A217:A219"/>
    <mergeCell ref="B217:B219"/>
    <mergeCell ref="D217:D219"/>
    <mergeCell ref="G217:G219"/>
    <mergeCell ref="K186:L216"/>
    <mergeCell ref="K217:L249"/>
    <mergeCell ref="A1:O1"/>
    <mergeCell ref="A374:P374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A285:A286"/>
    <mergeCell ref="O285:O286"/>
    <mergeCell ref="O263:O264"/>
    <mergeCell ref="B263:B264"/>
    <mergeCell ref="B285:B286"/>
    <mergeCell ref="A263:A264"/>
    <mergeCell ref="K250:L280"/>
    <mergeCell ref="K281:L312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  <hyperlink ref="K281" r:id="rId10" xr:uid="{A3ABC10A-2779-4281-84E6-AD51C0EE369D}"/>
  </hyperlinks>
  <pageMargins left="0.75" right="0.75" top="1" bottom="1" header="0.5" footer="0.5"/>
  <pageSetup paperSize="9" scale="10" orientation="portrait" verticalDpi="300" r:id="rId11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2" max="16383" man="1"/>
    <brk id="342" max="16383" man="1"/>
  </rowBreak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2019-10-25T08:06:51Z</dcterms:modified>
</cp:coreProperties>
</file>