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58BAC0F7-BCB4-492C-A2F1-FDB15A97659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9" i="1" l="1"/>
  <c r="G306" i="1"/>
  <c r="G311" i="1"/>
  <c r="B345" i="1" l="1"/>
  <c r="G286" i="1" l="1"/>
  <c r="G272" i="1" l="1"/>
  <c r="G345" i="1" l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285" i="1" l="1"/>
  <c r="G205" i="1" l="1"/>
  <c r="G338" i="1"/>
  <c r="G367" i="1"/>
  <c r="B367" i="1"/>
  <c r="G210" i="1" l="1"/>
  <c r="G256" i="1" l="1"/>
  <c r="G301" i="1" l="1"/>
  <c r="G249" i="1" l="1"/>
  <c r="G168" i="1" l="1"/>
  <c r="G222" i="1" l="1"/>
  <c r="G350" i="1" l="1"/>
  <c r="G295" i="1" l="1"/>
  <c r="G137" i="1" l="1"/>
  <c r="G151" i="1" l="1"/>
  <c r="G144" i="1"/>
  <c r="G191" i="1"/>
  <c r="G139" i="1" l="1"/>
  <c r="G170" i="1" l="1"/>
  <c r="G173" i="1"/>
  <c r="G156" i="1" l="1"/>
  <c r="G200" i="1" l="1"/>
  <c r="G372" i="1" l="1"/>
  <c r="B372" i="1"/>
  <c r="G360" i="1"/>
  <c r="B360" i="1"/>
  <c r="G341" i="1"/>
  <c r="G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<sst xmlns="http://schemas.openxmlformats.org/spreadsheetml/2006/main" count="170" uniqueCount="46">
  <si>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</si>
  <si>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</si>
  <si>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</si>
  <si>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</si>
  <si>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</si>
  <si>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</si>
  <si>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</si>
  <si>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</si>
  <si>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</si>
  <si>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</si>
  <si>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</si>
  <si>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</si>
  <si>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</si>
  <si>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</si>
  <si>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</si>
  <si>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</si>
  <si>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</si>
  <si>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</si>
  <si>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</si>
  <si>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</si>
  <si>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</si>
  <si>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</si>
  <si>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</si>
  <si>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</si>
  <si>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</si>
  <si>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</si>
  <si>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</si>
  <si>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</si>
  <si>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</si>
  <si>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</si>
  <si>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</si>
  <si>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</si>
  <si>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</si>
  <si>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</si>
  <si>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</si>
  <si>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</si>
  <si>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</si>
  <si>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</si>
  <si>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</si>
  <si>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</si>
  <si>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</si>
  <si>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</si>
  <si>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</si>
  <si>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t>http://www.desfa.gr/userfiles/pdflist/DERY/TS/LNG%20Space/Avail-LNG-Storage-Space_October%202019.xlsx</t>
  </si>
  <si>
    <t>https://www.desfa.gr/userfiles/pdflist/DERY/TS/LNG%20Space/Avail-LNG-Storage-Spce_November%202019.xlsx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</si>
  <si>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71 - Τροποποίηση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71 - Amendment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</si>
</sst>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hyperlink" Target="https://www.desfa.gr/userfiles/pdflist/DERY/TS/LNG%20Space/Avail-LNG-Storage-Spce_November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hyperlink" Target="http://www.desfa.gr/userfiles/pdflist/DERY/TS/LNG%20Space/Avail-LNG-Storage-Space_October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313" activePane="bottomLeft" state="frozen"/>
      <selection pane="bottomLeft" activeCell="K313" sqref="K313:L342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5" t="s">
        <v>29</v>
      </c>
      <c r="L4" s="67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68"/>
      <c r="L5" s="69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68"/>
      <c r="L6" s="69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68"/>
      <c r="L7" s="69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68"/>
      <c r="L8" s="69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68"/>
      <c r="L9" s="69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68"/>
      <c r="L10" s="69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68"/>
      <c r="L11" s="69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68"/>
      <c r="L12" s="69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68"/>
      <c r="L13" s="69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68"/>
      <c r="L14" s="69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68"/>
      <c r="L15" s="69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68"/>
      <c r="L16" s="69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68"/>
      <c r="L17" s="69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68"/>
      <c r="L18" s="69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68"/>
      <c r="L19" s="69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68"/>
      <c r="L20" s="69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68"/>
      <c r="L21" s="69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68"/>
      <c r="L22" s="69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68"/>
      <c r="L23" s="69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68"/>
      <c r="L24" s="69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68"/>
      <c r="L25" s="69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68"/>
      <c r="L26" s="69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68"/>
      <c r="L27" s="69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68"/>
      <c r="L28" s="69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68"/>
      <c r="L29" s="69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68"/>
      <c r="L30" s="69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68"/>
      <c r="L31" s="69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68"/>
      <c r="L32" s="69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68"/>
      <c r="L33" s="69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70"/>
      <c r="L34" s="71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5" t="s">
        <v>31</v>
      </c>
      <c r="L35" s="46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47"/>
      <c r="L36" s="48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7"/>
      <c r="L37" s="48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47"/>
      <c r="L38" s="48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47"/>
      <c r="L39" s="48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47"/>
      <c r="L40" s="48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7"/>
      <c r="L41" s="48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7"/>
      <c r="L42" s="48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47"/>
      <c r="L43" s="48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47"/>
      <c r="L44" s="48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47"/>
      <c r="L45" s="48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47"/>
      <c r="L46" s="48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7"/>
      <c r="L47" s="48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47"/>
      <c r="L48" s="48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7"/>
      <c r="L49" s="48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47"/>
      <c r="L50" s="48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7"/>
      <c r="L51" s="48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47"/>
      <c r="L52" s="48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7"/>
      <c r="L53" s="48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47"/>
      <c r="L54" s="48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47"/>
      <c r="L55" s="48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7"/>
      <c r="L56" s="48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47"/>
      <c r="L57" s="48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7"/>
      <c r="L58" s="48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47"/>
      <c r="L59" s="48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7"/>
      <c r="L60" s="48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7"/>
      <c r="L61" s="48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49"/>
      <c r="L62" s="50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5" t="s">
        <v>32</v>
      </c>
      <c r="L63" s="46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47"/>
      <c r="L64" s="48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47"/>
      <c r="L65" s="48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47"/>
      <c r="L66" s="48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7"/>
      <c r="L67" s="48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7"/>
      <c r="L68" s="48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47"/>
      <c r="L69" s="48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7"/>
      <c r="L70" s="48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47"/>
      <c r="L71" s="48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47"/>
      <c r="L72" s="48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47"/>
      <c r="L73" s="48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7"/>
      <c r="L74" s="48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47"/>
      <c r="L75" s="48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47"/>
      <c r="L76" s="48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47"/>
      <c r="L77" s="48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47"/>
      <c r="L78" s="48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47"/>
      <c r="L79" s="48"/>
      <c r="M79" s="31"/>
      <c r="N79" s="31"/>
      <c r="O79" s="22">
        <v>6.77</v>
      </c>
      <c r="P79" s="43"/>
    </row>
    <row r="80" spans="1:16" ht="24.95" customHeight="1" x14ac:dyDescent="0.25">
      <c r="A80" s="51">
        <v>43542</v>
      </c>
      <c r="B80" s="51"/>
      <c r="C80" s="23" t="s">
        <v>33</v>
      </c>
      <c r="D80" s="54">
        <v>18</v>
      </c>
      <c r="E80" s="18">
        <v>36928</v>
      </c>
      <c r="F80" s="18">
        <v>250000000</v>
      </c>
      <c r="G80" s="57">
        <f>F80/E80/1000</f>
        <v>6.7699306759098787</v>
      </c>
      <c r="H80" s="18">
        <v>0</v>
      </c>
      <c r="I80" s="18">
        <v>0</v>
      </c>
      <c r="J80" s="20" t="s">
        <v>26</v>
      </c>
      <c r="K80" s="47"/>
      <c r="L80" s="48"/>
      <c r="M80" s="31"/>
      <c r="N80" s="31"/>
      <c r="O80" s="22">
        <v>6.77</v>
      </c>
      <c r="P80" s="43"/>
    </row>
    <row r="81" spans="1:16" ht="24.95" customHeight="1" x14ac:dyDescent="0.25">
      <c r="A81" s="53"/>
      <c r="B81" s="53"/>
      <c r="C81" s="23" t="s">
        <v>30</v>
      </c>
      <c r="D81" s="56"/>
      <c r="E81" s="18">
        <v>14771</v>
      </c>
      <c r="F81" s="18">
        <v>100000000</v>
      </c>
      <c r="G81" s="59"/>
      <c r="H81" s="18">
        <v>0</v>
      </c>
      <c r="I81" s="18">
        <v>0</v>
      </c>
      <c r="J81" s="20" t="s">
        <v>26</v>
      </c>
      <c r="K81" s="47"/>
      <c r="L81" s="48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7"/>
      <c r="L82" s="48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47"/>
      <c r="L83" s="48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47"/>
      <c r="L84" s="48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47"/>
      <c r="L85" s="48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47"/>
      <c r="L86" s="48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47"/>
      <c r="L87" s="48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47"/>
      <c r="L88" s="48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47"/>
      <c r="L89" s="48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47"/>
      <c r="L90" s="48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47"/>
      <c r="L91" s="48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47"/>
      <c r="L92" s="48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47"/>
      <c r="L93" s="48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49"/>
      <c r="L94" s="50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5" t="s">
        <v>36</v>
      </c>
      <c r="L95" s="46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47"/>
      <c r="L96" s="48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47"/>
      <c r="L97" s="48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47"/>
      <c r="L98" s="48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47"/>
      <c r="L99" s="48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47"/>
      <c r="L100" s="48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47"/>
      <c r="L101" s="48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49"/>
      <c r="L102" s="50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5" t="s">
        <v>37</v>
      </c>
      <c r="L134" s="46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47"/>
      <c r="L135" s="48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47"/>
      <c r="L136" s="48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7"/>
      <c r="L137" s="48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47"/>
      <c r="L138" s="48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7"/>
      <c r="L139" s="48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47"/>
      <c r="L140" s="48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47"/>
      <c r="L141" s="48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47"/>
      <c r="L142" s="48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47"/>
      <c r="L143" s="48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7"/>
      <c r="L144" s="48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47"/>
      <c r="L145" s="48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47"/>
      <c r="L146" s="48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47"/>
      <c r="L147" s="48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47"/>
      <c r="L148" s="48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47"/>
      <c r="L149" s="48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47"/>
      <c r="L150" s="48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7"/>
      <c r="L151" s="48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47"/>
      <c r="L152" s="48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47"/>
      <c r="L153" s="48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47"/>
      <c r="L154" s="48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49"/>
      <c r="L155" s="50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5" t="s">
        <v>38</v>
      </c>
      <c r="L156" s="46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47"/>
      <c r="L157" s="48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47"/>
      <c r="L158" s="48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47"/>
      <c r="L159" s="48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47"/>
      <c r="L160" s="48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47"/>
      <c r="L161" s="48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47"/>
      <c r="L162" s="48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47"/>
      <c r="L163" s="48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47"/>
      <c r="L164" s="48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47"/>
      <c r="L165" s="48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47"/>
      <c r="L166" s="48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47"/>
      <c r="L167" s="48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7"/>
      <c r="L168" s="48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47"/>
      <c r="L169" s="48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7"/>
      <c r="L170" s="48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47"/>
      <c r="L171" s="48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47"/>
      <c r="L172" s="48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7"/>
      <c r="L173" s="48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47"/>
      <c r="L174" s="48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47"/>
      <c r="L175" s="48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47"/>
      <c r="L176" s="48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47"/>
      <c r="L177" s="48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47"/>
      <c r="L178" s="48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7"/>
      <c r="L179" s="48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47"/>
      <c r="L180" s="48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47"/>
      <c r="L181" s="48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47"/>
      <c r="L182" s="48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47"/>
      <c r="L183" s="48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47"/>
      <c r="L184" s="48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49"/>
      <c r="L185" s="50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5" t="s">
        <v>40</v>
      </c>
      <c r="L186" s="46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47"/>
      <c r="L187" s="48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47"/>
      <c r="L188" s="48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47"/>
      <c r="L189" s="48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7"/>
      <c r="L190" s="48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7"/>
      <c r="L191" s="48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47"/>
      <c r="L192" s="48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47"/>
      <c r="L193" s="48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47"/>
      <c r="L194" s="48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47"/>
      <c r="L195" s="48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47"/>
      <c r="L196" s="48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7"/>
      <c r="L197" s="48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47"/>
      <c r="L198" s="48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7"/>
      <c r="L199" s="48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7"/>
      <c r="L200" s="48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7"/>
      <c r="L201" s="48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47"/>
      <c r="L202" s="48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7"/>
      <c r="L203" s="48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47"/>
      <c r="L204" s="48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7"/>
      <c r="L205" s="48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47"/>
      <c r="L206" s="48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47"/>
      <c r="L207" s="48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47"/>
      <c r="L208" s="48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47"/>
      <c r="L209" s="48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7"/>
      <c r="L210" s="48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47"/>
      <c r="L211" s="48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7"/>
      <c r="L212" s="48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7"/>
      <c r="L213" s="48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47"/>
      <c r="L214" s="48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47"/>
      <c r="L215" s="48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49"/>
      <c r="L216" s="50"/>
      <c r="M216" s="31"/>
      <c r="N216" s="31"/>
      <c r="O216" s="22">
        <v>6.77</v>
      </c>
      <c r="P216" s="43"/>
    </row>
    <row r="217" spans="1:16" ht="24.95" customHeight="1" x14ac:dyDescent="0.25">
      <c r="A217" s="51">
        <v>43678</v>
      </c>
      <c r="B217" s="51"/>
      <c r="C217" s="23" t="s">
        <v>34</v>
      </c>
      <c r="D217" s="54">
        <v>10</v>
      </c>
      <c r="E217" s="18">
        <v>26588</v>
      </c>
      <c r="F217" s="18">
        <v>180000000</v>
      </c>
      <c r="G217" s="57">
        <v>6.7699714156762445</v>
      </c>
      <c r="H217" s="18">
        <v>0</v>
      </c>
      <c r="I217" s="18">
        <v>0</v>
      </c>
      <c r="J217" s="20" t="s">
        <v>26</v>
      </c>
      <c r="K217" s="45" t="s">
        <v>41</v>
      </c>
      <c r="L217" s="46"/>
      <c r="M217" s="75"/>
      <c r="N217" s="75"/>
      <c r="O217" s="72">
        <v>6.77</v>
      </c>
      <c r="P217" s="43"/>
    </row>
    <row r="218" spans="1:16" ht="24.95" customHeight="1" x14ac:dyDescent="0.25">
      <c r="A218" s="52"/>
      <c r="B218" s="52"/>
      <c r="C218" s="23" t="s">
        <v>34</v>
      </c>
      <c r="D218" s="55"/>
      <c r="E218" s="18">
        <v>47267</v>
      </c>
      <c r="F218" s="18">
        <v>320000000</v>
      </c>
      <c r="G218" s="58"/>
      <c r="H218" s="18">
        <v>0</v>
      </c>
      <c r="I218" s="18">
        <v>0</v>
      </c>
      <c r="J218" s="20" t="s">
        <v>26</v>
      </c>
      <c r="K218" s="47"/>
      <c r="L218" s="48"/>
      <c r="M218" s="76"/>
      <c r="N218" s="76"/>
      <c r="O218" s="73"/>
      <c r="P218" s="43"/>
    </row>
    <row r="219" spans="1:16" ht="21.75" customHeight="1" x14ac:dyDescent="0.25">
      <c r="A219" s="53"/>
      <c r="B219" s="53"/>
      <c r="C219" s="23" t="s">
        <v>34</v>
      </c>
      <c r="D219" s="56"/>
      <c r="E219" s="18">
        <v>47267</v>
      </c>
      <c r="F219" s="18">
        <v>320000000</v>
      </c>
      <c r="G219" s="59"/>
      <c r="H219" s="18">
        <v>0</v>
      </c>
      <c r="I219" s="18">
        <v>0</v>
      </c>
      <c r="J219" s="20" t="s">
        <v>26</v>
      </c>
      <c r="K219" s="47"/>
      <c r="L219" s="48"/>
      <c r="M219" s="77"/>
      <c r="N219" s="77"/>
      <c r="O219" s="74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47"/>
      <c r="L220" s="48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7"/>
      <c r="L221" s="48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7"/>
      <c r="L222" s="48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47"/>
      <c r="L223" s="48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47"/>
      <c r="L224" s="48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47"/>
      <c r="L225" s="48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47"/>
      <c r="L226" s="48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47"/>
      <c r="L227" s="48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47"/>
      <c r="L228" s="48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47"/>
      <c r="L229" s="48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47"/>
      <c r="L230" s="48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7"/>
      <c r="L231" s="48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7"/>
      <c r="L232" s="48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7"/>
      <c r="L233" s="48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47"/>
      <c r="L234" s="48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47"/>
      <c r="L235" s="48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47"/>
      <c r="L236" s="48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47"/>
      <c r="L237" s="48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7"/>
      <c r="L238" s="48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47"/>
      <c r="L239" s="48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7"/>
      <c r="L240" s="48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47"/>
      <c r="L241" s="48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47"/>
      <c r="L242" s="48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47"/>
      <c r="L243" s="48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7"/>
      <c r="L244" s="48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47"/>
      <c r="L245" s="48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47"/>
      <c r="L246" s="48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47"/>
      <c r="L247" s="48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47"/>
      <c r="L248" s="48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49"/>
      <c r="L249" s="50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5" t="s">
        <v>42</v>
      </c>
      <c r="L250" s="67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68"/>
      <c r="L251" s="69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68"/>
      <c r="L252" s="69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68"/>
      <c r="L253" s="69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68"/>
      <c r="L254" s="69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68"/>
      <c r="L255" s="69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68"/>
      <c r="L256" s="69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68"/>
      <c r="L257" s="69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68"/>
      <c r="L258" s="69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68"/>
      <c r="L259" s="69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68"/>
      <c r="L260" s="69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68"/>
      <c r="L261" s="69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68"/>
      <c r="L262" s="69"/>
      <c r="M262" s="31"/>
      <c r="N262" s="31"/>
      <c r="O262" s="22">
        <v>6.77</v>
      </c>
      <c r="P262" s="43"/>
    </row>
    <row r="263" spans="1:16" ht="24.95" customHeight="1" x14ac:dyDescent="0.25">
      <c r="A263" s="51">
        <v>43722</v>
      </c>
      <c r="B263" s="51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68"/>
      <c r="L263" s="69"/>
      <c r="M263" s="31"/>
      <c r="N263" s="31"/>
      <c r="O263" s="72">
        <v>6.77</v>
      </c>
      <c r="P263" s="43"/>
    </row>
    <row r="264" spans="1:16" ht="24.95" customHeight="1" x14ac:dyDescent="0.25">
      <c r="A264" s="53"/>
      <c r="B264" s="53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68"/>
      <c r="L264" s="69"/>
      <c r="M264" s="31"/>
      <c r="N264" s="31"/>
      <c r="O264" s="74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68"/>
      <c r="L265" s="69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68"/>
      <c r="L266" s="69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68"/>
      <c r="L267" s="69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68"/>
      <c r="L268" s="69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68"/>
      <c r="L269" s="69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68"/>
      <c r="L270" s="69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68"/>
      <c r="L271" s="69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68"/>
      <c r="L272" s="69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68"/>
      <c r="L273" s="69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68"/>
      <c r="L274" s="69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68"/>
      <c r="L275" s="69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68"/>
      <c r="L276" s="69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68"/>
      <c r="L277" s="69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68"/>
      <c r="L278" s="69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68"/>
      <c r="L279" s="69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70"/>
      <c r="L280" s="71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45" t="s">
        <v>43</v>
      </c>
      <c r="L281" s="46"/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47"/>
      <c r="L282" s="48"/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47"/>
      <c r="L283" s="48"/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47"/>
      <c r="L284" s="48"/>
      <c r="M284" s="31"/>
      <c r="N284" s="31"/>
      <c r="O284" s="22">
        <v>6.77</v>
      </c>
      <c r="P284" s="43"/>
    </row>
    <row r="285" spans="1:16" ht="24.95" customHeight="1" x14ac:dyDescent="0.25">
      <c r="A285" s="51">
        <v>43743</v>
      </c>
      <c r="B285" s="51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47"/>
      <c r="L285" s="48"/>
      <c r="M285" s="31"/>
      <c r="N285" s="31"/>
      <c r="O285" s="72">
        <v>6.77</v>
      </c>
      <c r="P285" s="43"/>
    </row>
    <row r="286" spans="1:16" ht="24.95" customHeight="1" x14ac:dyDescent="0.25">
      <c r="A286" s="53"/>
      <c r="B286" s="53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47"/>
      <c r="L286" s="48"/>
      <c r="M286" s="31"/>
      <c r="N286" s="31"/>
      <c r="O286" s="74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47"/>
      <c r="L287" s="48"/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47"/>
      <c r="L288" s="48"/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47"/>
      <c r="L289" s="48"/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47"/>
      <c r="L290" s="48"/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47"/>
      <c r="L291" s="48"/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47"/>
      <c r="L292" s="48"/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47"/>
      <c r="L293" s="48"/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47"/>
      <c r="L294" s="48"/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132900</v>
      </c>
      <c r="F295" s="18">
        <v>890000000</v>
      </c>
      <c r="G295" s="19">
        <f>F295/E295/1000</f>
        <v>6.6967644845748682</v>
      </c>
      <c r="H295" s="18">
        <v>0</v>
      </c>
      <c r="I295" s="18">
        <v>0</v>
      </c>
      <c r="J295" s="20" t="s">
        <v>26</v>
      </c>
      <c r="K295" s="47"/>
      <c r="L295" s="48"/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47"/>
      <c r="L296" s="48"/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47"/>
      <c r="L297" s="48"/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47"/>
      <c r="L298" s="48"/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47"/>
      <c r="L299" s="48"/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47"/>
      <c r="L300" s="48"/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47"/>
      <c r="L301" s="48"/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47"/>
      <c r="L302" s="48"/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47"/>
      <c r="L303" s="48"/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47"/>
      <c r="L304" s="48"/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47"/>
      <c r="L305" s="48"/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47"/>
      <c r="L306" s="48"/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47"/>
      <c r="L307" s="48"/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47"/>
      <c r="L308" s="48"/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47"/>
      <c r="L309" s="48"/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47"/>
      <c r="L310" s="48"/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 t="s">
        <v>34</v>
      </c>
      <c r="D311" s="17">
        <v>18</v>
      </c>
      <c r="E311" s="18">
        <v>19350</v>
      </c>
      <c r="F311" s="18">
        <v>130000000</v>
      </c>
      <c r="G311" s="19">
        <f>F311/E311/1000</f>
        <v>6.7183462532299743</v>
      </c>
      <c r="H311" s="18">
        <v>0</v>
      </c>
      <c r="I311" s="18">
        <v>0</v>
      </c>
      <c r="J311" s="20" t="s">
        <v>26</v>
      </c>
      <c r="K311" s="47"/>
      <c r="L311" s="48"/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49"/>
      <c r="L312" s="50"/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/>
      <c r="C313" s="23" t="s">
        <v>34</v>
      </c>
      <c r="D313" s="17">
        <v>16</v>
      </c>
      <c r="E313" s="18">
        <v>40050</v>
      </c>
      <c r="F313" s="18">
        <v>269000000</v>
      </c>
      <c r="G313" s="19">
        <f>F313/E313/1000</f>
        <v>6.7166042446941319</v>
      </c>
      <c r="H313" s="18">
        <v>0</v>
      </c>
      <c r="I313" s="18">
        <v>0</v>
      </c>
      <c r="J313" s="20" t="s">
        <v>26</v>
      </c>
      <c r="K313" s="45" t="s">
        <v>44</v>
      </c>
      <c r="L313" s="46"/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47"/>
      <c r="L314" s="48"/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47"/>
      <c r="L315" s="48"/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47"/>
      <c r="L316" s="48"/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/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47"/>
      <c r="L317" s="48"/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47"/>
      <c r="L318" s="48"/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47"/>
      <c r="L319" s="48"/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47"/>
      <c r="L320" s="48"/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47"/>
      <c r="L321" s="48"/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/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47"/>
      <c r="L322" s="48"/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47"/>
      <c r="L323" s="48"/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/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47"/>
      <c r="L324" s="48"/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47"/>
      <c r="L325" s="48"/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47"/>
      <c r="L326" s="48"/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47"/>
      <c r="L327" s="48"/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/>
      <c r="C328" s="33" t="s">
        <v>25</v>
      </c>
      <c r="D328" s="17">
        <v>14</v>
      </c>
      <c r="E328" s="18">
        <v>85000</v>
      </c>
      <c r="F328" s="18">
        <v>580000000</v>
      </c>
      <c r="G328" s="19">
        <f t="shared" ref="G328:G332" si="1">F328/E328/1000</f>
        <v>6.8235294117647065</v>
      </c>
      <c r="H328" s="18">
        <v>0</v>
      </c>
      <c r="I328" s="18">
        <v>0</v>
      </c>
      <c r="J328" s="20" t="s">
        <v>26</v>
      </c>
      <c r="K328" s="47"/>
      <c r="L328" s="48"/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47"/>
      <c r="L329" s="48"/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47"/>
      <c r="L330" s="48"/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47"/>
      <c r="L331" s="48"/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/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47"/>
      <c r="L332" s="48"/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47"/>
      <c r="L333" s="48"/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47"/>
      <c r="L334" s="48"/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47"/>
      <c r="L335" s="48"/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47"/>
      <c r="L336" s="48"/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47"/>
      <c r="L337" s="48"/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/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47"/>
      <c r="L338" s="48"/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47"/>
      <c r="L339" s="48"/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47"/>
      <c r="L340" s="48"/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/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47"/>
      <c r="L341" s="48"/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49"/>
      <c r="L342" s="50"/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21">
        <v>1876</v>
      </c>
      <c r="L343" s="21">
        <v>12700519.999999998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21">
        <v>12791</v>
      </c>
      <c r="L344" s="21">
        <v>86595069.999999985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>
        <f>A344</f>
        <v>43801</v>
      </c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21">
        <v>6325</v>
      </c>
      <c r="L345" s="21">
        <v>42820250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17239</v>
      </c>
      <c r="L346" s="21">
        <v>116708030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33948</v>
      </c>
      <c r="L347" s="21">
        <v>229827960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50656</v>
      </c>
      <c r="L348" s="21">
        <v>342941120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21">
        <v>67364</v>
      </c>
      <c r="L349" s="21">
        <v>456054279.99999994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>
        <v>43805</v>
      </c>
      <c r="C350" s="23" t="s">
        <v>24</v>
      </c>
      <c r="D350" s="17">
        <v>18</v>
      </c>
      <c r="E350" s="18">
        <v>73000</v>
      </c>
      <c r="F350" s="18">
        <v>500000000</v>
      </c>
      <c r="G350" s="19">
        <f>F350/E350/1000</f>
        <v>6.8493150684931505</v>
      </c>
      <c r="H350" s="18">
        <v>0</v>
      </c>
      <c r="I350" s="18">
        <v>0</v>
      </c>
      <c r="J350" s="20" t="s">
        <v>26</v>
      </c>
      <c r="K350" s="21">
        <v>9334</v>
      </c>
      <c r="L350" s="21">
        <v>63191179.999999993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20249</v>
      </c>
      <c r="L351" s="21">
        <v>137085729.99999997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21">
        <v>34994</v>
      </c>
      <c r="L352" s="21">
        <v>236909379.99999997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49739</v>
      </c>
      <c r="L353" s="21">
        <v>336733029.99999994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21">
        <v>58656</v>
      </c>
      <c r="L354" s="21">
        <v>397101120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>
        <v>43811</v>
      </c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21">
        <v>2230</v>
      </c>
      <c r="L355" s="21">
        <v>15097099.999999998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9681</v>
      </c>
      <c r="L356" s="21">
        <v>65540369.999999993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24229</v>
      </c>
      <c r="L357" s="21">
        <v>164030330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38777</v>
      </c>
      <c r="L358" s="21">
        <v>262520289.99999997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21">
        <v>53325</v>
      </c>
      <c r="L359" s="21">
        <v>361010250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>
        <f>A360-1</f>
        <v>43816</v>
      </c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21">
        <v>2706</v>
      </c>
      <c r="L360" s="21">
        <v>18319620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13634</v>
      </c>
      <c r="L361" s="21">
        <v>92302180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21">
        <v>28182</v>
      </c>
      <c r="L362" s="21">
        <v>190792139.99999997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42730</v>
      </c>
      <c r="L363" s="21">
        <v>289282100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21">
        <v>57278</v>
      </c>
      <c r="L364" s="21">
        <v>387772060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71826</v>
      </c>
      <c r="L365" s="21">
        <v>486262019.99999994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/>
      <c r="D366" s="17"/>
      <c r="E366" s="18"/>
      <c r="F366" s="18"/>
      <c r="G366" s="19"/>
      <c r="H366" s="18"/>
      <c r="I366" s="18"/>
      <c r="J366" s="20"/>
      <c r="K366" s="21">
        <v>79276</v>
      </c>
      <c r="L366" s="21">
        <v>536698520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>
        <f>A365</f>
        <v>43822</v>
      </c>
      <c r="C367" s="23" t="s">
        <v>34</v>
      </c>
      <c r="D367" s="17">
        <v>18</v>
      </c>
      <c r="E367" s="18">
        <v>67208</v>
      </c>
      <c r="F367" s="18">
        <v>454000000</v>
      </c>
      <c r="G367" s="19">
        <f>F367/E367/1000</f>
        <v>6.7551481966432565</v>
      </c>
      <c r="H367" s="18">
        <v>0</v>
      </c>
      <c r="I367" s="18">
        <v>0</v>
      </c>
      <c r="J367" s="20" t="s">
        <v>26</v>
      </c>
      <c r="K367" s="21">
        <v>26986</v>
      </c>
      <c r="L367" s="21">
        <v>182695220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34437</v>
      </c>
      <c r="L368" s="21">
        <v>233138490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45207</v>
      </c>
      <c r="L369" s="21">
        <v>306051389.99999994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52146</v>
      </c>
      <c r="L370" s="21">
        <v>353028420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21">
        <v>59085</v>
      </c>
      <c r="L371" s="21">
        <v>400005449.99999994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>
        <f>A372-1</f>
        <v>43828</v>
      </c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21">
        <v>858</v>
      </c>
      <c r="L372" s="21">
        <v>5808660</v>
      </c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21">
        <v>7797</v>
      </c>
      <c r="L373" s="21">
        <v>52785689.999999993</v>
      </c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43763.465277777781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 xr:uid="{00000000-0009-0000-0000-000000000000}"/>
  <mergeCells count="32">
    <mergeCell ref="K313:L342"/>
    <mergeCell ref="A285:A286"/>
    <mergeCell ref="O285:O286"/>
    <mergeCell ref="O263:O264"/>
    <mergeCell ref="B263:B264"/>
    <mergeCell ref="B285:B286"/>
    <mergeCell ref="A263:A264"/>
    <mergeCell ref="K250:L280"/>
    <mergeCell ref="K281:L312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  <hyperlink ref="K281" r:id="rId10" xr:uid="{A3ABC10A-2779-4281-84E6-AD51C0EE369D}"/>
    <hyperlink ref="K313" r:id="rId11" xr:uid="{CCD18469-78C2-4AF8-BE48-DBEF3E06E3A4}"/>
  </hyperlinks>
  <pageMargins left="0.75" right="0.75" top="1" bottom="1" header="0.5" footer="0.5"/>
  <pageSetup paperSize="9" scale="10" orientation="portrait" verticalDpi="300" r:id="rId12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2019-10-29T10:32:16Z</dcterms:modified>
</cp:coreProperties>
</file>