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2F7582EF-3D86-495A-844C-3CB998BD0FE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Final_Annual_2019!$A$2:$O$373</definedName>
    <definedName name="_xlnm.Print_Area" localSheetId="0">Final_Annual_2019!$A$1:$P$372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4" i="1" l="1"/>
  <c r="G344" i="1" l="1"/>
  <c r="B312" i="1"/>
  <c r="G312" i="1"/>
  <c r="G264" i="1" l="1"/>
  <c r="G354" i="1" l="1"/>
  <c r="G263" i="1" l="1"/>
  <c r="G258" i="1" l="1"/>
  <c r="G331" i="1" l="1"/>
  <c r="G321" i="1"/>
  <c r="G323" i="1"/>
  <c r="G274" i="1"/>
  <c r="G233" i="1" l="1"/>
  <c r="G327" i="1" l="1"/>
  <c r="G305" i="1" l="1"/>
  <c r="G285" i="1"/>
  <c r="G205" i="1" l="1"/>
  <c r="G337" i="1"/>
  <c r="G366" i="1"/>
  <c r="B366" i="1"/>
  <c r="G210" i="1" l="1"/>
  <c r="G281" i="1" l="1"/>
  <c r="G256" i="1"/>
  <c r="G300" i="1" l="1"/>
  <c r="G249" i="1" l="1"/>
  <c r="G168" i="1" l="1"/>
  <c r="G222" i="1" l="1"/>
  <c r="G349" i="1" l="1"/>
  <c r="G294" i="1" l="1"/>
  <c r="G137" i="1" l="1"/>
  <c r="B337" i="1" l="1"/>
  <c r="G151" i="1" l="1"/>
  <c r="G144" i="1"/>
  <c r="G191" i="1"/>
  <c r="G139" i="1" l="1"/>
  <c r="G170" i="1" l="1"/>
  <c r="G173" i="1"/>
  <c r="G156" i="1" l="1"/>
  <c r="G200" i="1" l="1"/>
  <c r="G371" i="1" l="1"/>
  <c r="B371" i="1"/>
  <c r="G359" i="1"/>
  <c r="B359" i="1"/>
  <c r="G340" i="1"/>
  <c r="B340" i="1"/>
  <c r="G316" i="1"/>
  <c r="B316" i="1"/>
  <c r="G290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<sst xmlns="http://schemas.openxmlformats.org/spreadsheetml/2006/main" count="162" uniqueCount="44">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</sst>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3"/>
  <sheetViews>
    <sheetView tabSelected="1" zoomScale="80" zoomScaleNormal="80" zoomScaleSheetLayoutView="75" workbookViewId="0">
      <pane ySplit="3" topLeftCell="A335" activePane="bottomLeft" state="frozen"/>
      <selection pane="bottomLeft" activeCell="C346" sqref="C346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8" t="s">
        <v>43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8" t="s">
        <v>29</v>
      </c>
      <c r="L4" s="63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4"/>
      <c r="L5" s="65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4"/>
      <c r="L6" s="65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4"/>
      <c r="L7" s="65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4"/>
      <c r="L8" s="65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4"/>
      <c r="L9" s="65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4"/>
      <c r="L10" s="65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4"/>
      <c r="L11" s="65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4"/>
      <c r="L12" s="65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4"/>
      <c r="L13" s="65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4"/>
      <c r="L14" s="65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4"/>
      <c r="L15" s="65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4"/>
      <c r="L16" s="65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4"/>
      <c r="L17" s="65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4"/>
      <c r="L18" s="65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4"/>
      <c r="L19" s="65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4"/>
      <c r="L20" s="65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4"/>
      <c r="L21" s="65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4"/>
      <c r="L22" s="65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4"/>
      <c r="L23" s="65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4"/>
      <c r="L24" s="65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4"/>
      <c r="L25" s="65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4"/>
      <c r="L26" s="65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4"/>
      <c r="L27" s="65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4"/>
      <c r="L28" s="65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4"/>
      <c r="L29" s="65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4"/>
      <c r="L30" s="65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4"/>
      <c r="L31" s="65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4"/>
      <c r="L32" s="65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4"/>
      <c r="L33" s="65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66"/>
      <c r="L34" s="67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8" t="s">
        <v>31</v>
      </c>
      <c r="L35" s="49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50"/>
      <c r="L36" s="51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0"/>
      <c r="L37" s="51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50"/>
      <c r="L38" s="51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50"/>
      <c r="L39" s="51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50"/>
      <c r="L40" s="51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0"/>
      <c r="L41" s="51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0"/>
      <c r="L42" s="51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50"/>
      <c r="L43" s="51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50"/>
      <c r="L44" s="51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50"/>
      <c r="L45" s="51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50"/>
      <c r="L46" s="51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0"/>
      <c r="L47" s="51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50"/>
      <c r="L48" s="51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0"/>
      <c r="L49" s="51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50"/>
      <c r="L50" s="51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0"/>
      <c r="L51" s="51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50"/>
      <c r="L52" s="51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0"/>
      <c r="L53" s="51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50"/>
      <c r="L54" s="51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50"/>
      <c r="L55" s="51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0"/>
      <c r="L56" s="51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50"/>
      <c r="L57" s="51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0"/>
      <c r="L58" s="51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50"/>
      <c r="L59" s="51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0"/>
      <c r="L60" s="51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0"/>
      <c r="L61" s="51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2"/>
      <c r="L62" s="53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8" t="s">
        <v>32</v>
      </c>
      <c r="L63" s="49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50"/>
      <c r="L64" s="51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50"/>
      <c r="L65" s="51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50"/>
      <c r="L66" s="51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0"/>
      <c r="L67" s="51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0"/>
      <c r="L68" s="51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50"/>
      <c r="L69" s="51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0"/>
      <c r="L70" s="51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50"/>
      <c r="L71" s="51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50"/>
      <c r="L72" s="51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50"/>
      <c r="L73" s="51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0"/>
      <c r="L74" s="51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50"/>
      <c r="L75" s="51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50"/>
      <c r="L76" s="51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50"/>
      <c r="L77" s="51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50"/>
      <c r="L78" s="51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50"/>
      <c r="L79" s="51"/>
      <c r="M79" s="31"/>
      <c r="N79" s="31"/>
      <c r="O79" s="22">
        <v>6.77</v>
      </c>
      <c r="P79" s="43"/>
    </row>
    <row r="80" spans="1:16" ht="24.95" customHeight="1" x14ac:dyDescent="0.25">
      <c r="A80" s="54">
        <v>43542</v>
      </c>
      <c r="B80" s="54"/>
      <c r="C80" s="23" t="s">
        <v>33</v>
      </c>
      <c r="D80" s="57">
        <v>18</v>
      </c>
      <c r="E80" s="18">
        <v>36928</v>
      </c>
      <c r="F80" s="18">
        <v>250000000</v>
      </c>
      <c r="G80" s="60">
        <f>F80/E80/1000</f>
        <v>6.7699306759098787</v>
      </c>
      <c r="H80" s="18">
        <v>0</v>
      </c>
      <c r="I80" s="18">
        <v>0</v>
      </c>
      <c r="J80" s="20" t="s">
        <v>26</v>
      </c>
      <c r="K80" s="50"/>
      <c r="L80" s="51"/>
      <c r="M80" s="31"/>
      <c r="N80" s="31"/>
      <c r="O80" s="22">
        <v>6.77</v>
      </c>
      <c r="P80" s="43"/>
    </row>
    <row r="81" spans="1:16" ht="24.95" customHeight="1" x14ac:dyDescent="0.25">
      <c r="A81" s="56"/>
      <c r="B81" s="56"/>
      <c r="C81" s="23" t="s">
        <v>30</v>
      </c>
      <c r="D81" s="59"/>
      <c r="E81" s="18">
        <v>14771</v>
      </c>
      <c r="F81" s="18">
        <v>100000000</v>
      </c>
      <c r="G81" s="62"/>
      <c r="H81" s="18">
        <v>0</v>
      </c>
      <c r="I81" s="18">
        <v>0</v>
      </c>
      <c r="J81" s="20" t="s">
        <v>26</v>
      </c>
      <c r="K81" s="50"/>
      <c r="L81" s="51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0"/>
      <c r="L82" s="51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50"/>
      <c r="L83" s="51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50"/>
      <c r="L84" s="51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50"/>
      <c r="L85" s="51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50"/>
      <c r="L86" s="51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50"/>
      <c r="L87" s="51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50"/>
      <c r="L88" s="51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50"/>
      <c r="L89" s="51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50"/>
      <c r="L90" s="51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50"/>
      <c r="L91" s="51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50"/>
      <c r="L92" s="51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50"/>
      <c r="L93" s="51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52"/>
      <c r="L94" s="53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8" t="s">
        <v>36</v>
      </c>
      <c r="L95" s="49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50"/>
      <c r="L96" s="51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50"/>
      <c r="L97" s="51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50"/>
      <c r="L98" s="51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50"/>
      <c r="L99" s="51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50"/>
      <c r="L100" s="51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50"/>
      <c r="L101" s="51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52"/>
      <c r="L102" s="53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8" t="s">
        <v>37</v>
      </c>
      <c r="L134" s="49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50"/>
      <c r="L135" s="51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50"/>
      <c r="L136" s="51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0"/>
      <c r="L137" s="51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50"/>
      <c r="L138" s="51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0"/>
      <c r="L139" s="51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50"/>
      <c r="L140" s="51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50"/>
      <c r="L141" s="51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50"/>
      <c r="L142" s="51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50"/>
      <c r="L143" s="51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0"/>
      <c r="L144" s="51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50"/>
      <c r="L145" s="51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50"/>
      <c r="L146" s="51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50"/>
      <c r="L147" s="51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50"/>
      <c r="L148" s="51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50"/>
      <c r="L149" s="51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50"/>
      <c r="L150" s="51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0"/>
      <c r="L151" s="51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50"/>
      <c r="L152" s="51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50"/>
      <c r="L153" s="51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50"/>
      <c r="L154" s="51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52"/>
      <c r="L155" s="53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8" t="s">
        <v>38</v>
      </c>
      <c r="L156" s="49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50"/>
      <c r="L157" s="51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50"/>
      <c r="L158" s="51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50"/>
      <c r="L159" s="51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50"/>
      <c r="L160" s="51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50"/>
      <c r="L161" s="51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50"/>
      <c r="L162" s="51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50"/>
      <c r="L163" s="51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50"/>
      <c r="L164" s="51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50"/>
      <c r="L165" s="51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50"/>
      <c r="L166" s="51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50"/>
      <c r="L167" s="51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0"/>
      <c r="L168" s="51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50"/>
      <c r="L169" s="51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0"/>
      <c r="L170" s="51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50"/>
      <c r="L171" s="51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50"/>
      <c r="L172" s="51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0"/>
      <c r="L173" s="51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50"/>
      <c r="L174" s="51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50"/>
      <c r="L175" s="51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50"/>
      <c r="L176" s="51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50"/>
      <c r="L177" s="51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50"/>
      <c r="L178" s="51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0"/>
      <c r="L179" s="51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50"/>
      <c r="L180" s="51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50"/>
      <c r="L181" s="51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50"/>
      <c r="L182" s="51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50"/>
      <c r="L183" s="51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50"/>
      <c r="L184" s="51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2"/>
      <c r="L185" s="53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8" t="s">
        <v>40</v>
      </c>
      <c r="L186" s="49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50"/>
      <c r="L187" s="51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50"/>
      <c r="L188" s="51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50"/>
      <c r="L189" s="51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0"/>
      <c r="L190" s="51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0"/>
      <c r="L191" s="51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50"/>
      <c r="L192" s="51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50"/>
      <c r="L193" s="51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50"/>
      <c r="L194" s="51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50"/>
      <c r="L195" s="51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50"/>
      <c r="L196" s="51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0"/>
      <c r="L197" s="51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50"/>
      <c r="L198" s="51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0"/>
      <c r="L199" s="51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0"/>
      <c r="L200" s="51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0"/>
      <c r="L201" s="51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50"/>
      <c r="L202" s="51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0"/>
      <c r="L203" s="51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50"/>
      <c r="L204" s="51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0"/>
      <c r="L205" s="51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50"/>
      <c r="L206" s="51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50"/>
      <c r="L207" s="51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50"/>
      <c r="L208" s="51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50"/>
      <c r="L209" s="51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0"/>
      <c r="L210" s="51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50"/>
      <c r="L211" s="51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0"/>
      <c r="L212" s="51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0"/>
      <c r="L213" s="51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50"/>
      <c r="L214" s="51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50"/>
      <c r="L215" s="51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2"/>
      <c r="L216" s="53"/>
      <c r="M216" s="31"/>
      <c r="N216" s="31"/>
      <c r="O216" s="22">
        <v>6.77</v>
      </c>
      <c r="P216" s="43"/>
    </row>
    <row r="217" spans="1:16" ht="24.95" customHeight="1" x14ac:dyDescent="0.25">
      <c r="A217" s="54">
        <v>43678</v>
      </c>
      <c r="B217" s="54"/>
      <c r="C217" s="23" t="s">
        <v>34</v>
      </c>
      <c r="D217" s="57">
        <v>10</v>
      </c>
      <c r="E217" s="18">
        <v>26588</v>
      </c>
      <c r="F217" s="18">
        <v>180000000</v>
      </c>
      <c r="G217" s="60">
        <v>6.7699714156762445</v>
      </c>
      <c r="H217" s="18">
        <v>0</v>
      </c>
      <c r="I217" s="18">
        <v>0</v>
      </c>
      <c r="J217" s="20" t="s">
        <v>26</v>
      </c>
      <c r="K217" s="48" t="s">
        <v>41</v>
      </c>
      <c r="L217" s="49"/>
      <c r="M217" s="45"/>
      <c r="N217" s="45"/>
      <c r="O217" s="75">
        <v>6.77</v>
      </c>
      <c r="P217" s="43"/>
    </row>
    <row r="218" spans="1:16" ht="24.95" customHeight="1" x14ac:dyDescent="0.25">
      <c r="A218" s="55"/>
      <c r="B218" s="55"/>
      <c r="C218" s="23" t="s">
        <v>34</v>
      </c>
      <c r="D218" s="58"/>
      <c r="E218" s="18">
        <v>47267</v>
      </c>
      <c r="F218" s="18">
        <v>320000000</v>
      </c>
      <c r="G218" s="61"/>
      <c r="H218" s="18">
        <v>0</v>
      </c>
      <c r="I218" s="18">
        <v>0</v>
      </c>
      <c r="J218" s="20" t="s">
        <v>26</v>
      </c>
      <c r="K218" s="50"/>
      <c r="L218" s="51"/>
      <c r="M218" s="46"/>
      <c r="N218" s="46"/>
      <c r="O218" s="76"/>
      <c r="P218" s="43"/>
    </row>
    <row r="219" spans="1:16" ht="21.75" customHeight="1" x14ac:dyDescent="0.25">
      <c r="A219" s="56"/>
      <c r="B219" s="56"/>
      <c r="C219" s="23" t="s">
        <v>34</v>
      </c>
      <c r="D219" s="59"/>
      <c r="E219" s="18">
        <v>47267</v>
      </c>
      <c r="F219" s="18">
        <v>320000000</v>
      </c>
      <c r="G219" s="62"/>
      <c r="H219" s="18">
        <v>0</v>
      </c>
      <c r="I219" s="18">
        <v>0</v>
      </c>
      <c r="J219" s="20" t="s">
        <v>26</v>
      </c>
      <c r="K219" s="50"/>
      <c r="L219" s="51"/>
      <c r="M219" s="47"/>
      <c r="N219" s="47"/>
      <c r="O219" s="77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50"/>
      <c r="L220" s="51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50"/>
      <c r="L221" s="51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50"/>
      <c r="L222" s="51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50"/>
      <c r="L223" s="51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50"/>
      <c r="L224" s="51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50"/>
      <c r="L225" s="51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50"/>
      <c r="L226" s="51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50"/>
      <c r="L227" s="51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50"/>
      <c r="L228" s="51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50"/>
      <c r="L229" s="51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50"/>
      <c r="L230" s="51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50"/>
      <c r="L231" s="51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50"/>
      <c r="L232" s="51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50"/>
      <c r="L233" s="51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50"/>
      <c r="L234" s="51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50"/>
      <c r="L235" s="51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50"/>
      <c r="L236" s="51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50"/>
      <c r="L237" s="51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50"/>
      <c r="L238" s="51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50"/>
      <c r="L239" s="51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50"/>
      <c r="L240" s="51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50"/>
      <c r="L241" s="51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50"/>
      <c r="L242" s="51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50"/>
      <c r="L243" s="51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50"/>
      <c r="L244" s="51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50"/>
      <c r="L245" s="51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50"/>
      <c r="L246" s="51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50"/>
      <c r="L247" s="51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50"/>
      <c r="L248" s="51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2"/>
      <c r="L249" s="53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8" t="s">
        <v>42</v>
      </c>
      <c r="L250" s="63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4"/>
      <c r="L251" s="65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4"/>
      <c r="L252" s="65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4"/>
      <c r="L253" s="65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4"/>
      <c r="L254" s="65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4"/>
      <c r="L255" s="65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4"/>
      <c r="L256" s="65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4"/>
      <c r="L257" s="65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4"/>
      <c r="L258" s="65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4"/>
      <c r="L259" s="65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4"/>
      <c r="L260" s="65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4"/>
      <c r="L261" s="65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4"/>
      <c r="L262" s="65"/>
      <c r="M262" s="31"/>
      <c r="N262" s="31"/>
      <c r="O262" s="22">
        <v>6.77</v>
      </c>
      <c r="P262" s="43"/>
    </row>
    <row r="263" spans="1:16" ht="24.95" customHeight="1" x14ac:dyDescent="0.25">
      <c r="A263" s="54">
        <v>43722</v>
      </c>
      <c r="B263" s="15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4"/>
      <c r="L263" s="65"/>
      <c r="M263" s="31"/>
      <c r="N263" s="31"/>
      <c r="O263" s="22">
        <v>6.77</v>
      </c>
      <c r="P263" s="43"/>
    </row>
    <row r="264" spans="1:16" ht="24.95" customHeight="1" x14ac:dyDescent="0.25">
      <c r="A264" s="56"/>
      <c r="B264" s="15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4"/>
      <c r="L264" s="65"/>
      <c r="M264" s="31"/>
      <c r="N264" s="31"/>
      <c r="O264" s="22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4"/>
      <c r="L265" s="65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4"/>
      <c r="L266" s="65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4"/>
      <c r="L267" s="65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4"/>
      <c r="L268" s="65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4"/>
      <c r="L269" s="65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4"/>
      <c r="L270" s="65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4"/>
      <c r="L271" s="65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/>
      <c r="D272" s="17"/>
      <c r="E272" s="18"/>
      <c r="F272" s="18"/>
      <c r="G272" s="19"/>
      <c r="H272" s="18"/>
      <c r="I272" s="18"/>
      <c r="J272" s="20"/>
      <c r="K272" s="64"/>
      <c r="L272" s="65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4"/>
      <c r="L273" s="65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4"/>
      <c r="L274" s="65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4"/>
      <c r="L275" s="65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4"/>
      <c r="L276" s="65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4"/>
      <c r="L277" s="65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4"/>
      <c r="L278" s="65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4"/>
      <c r="L279" s="65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66"/>
      <c r="L280" s="67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 t="s">
        <v>34</v>
      </c>
      <c r="D281" s="17">
        <v>18</v>
      </c>
      <c r="E281" s="18">
        <v>44313</v>
      </c>
      <c r="F281" s="18">
        <v>300000000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72590</v>
      </c>
      <c r="L281" s="21">
        <v>491434896</v>
      </c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81698</v>
      </c>
      <c r="L282" s="21">
        <v>553093632</v>
      </c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92994</v>
      </c>
      <c r="L283" s="21">
        <v>629567119</v>
      </c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21">
        <v>102668</v>
      </c>
      <c r="L284" s="21">
        <v>695062854</v>
      </c>
      <c r="M284" s="31"/>
      <c r="N284" s="31"/>
      <c r="O284" s="22">
        <v>6.77</v>
      </c>
      <c r="P284" s="43"/>
    </row>
    <row r="285" spans="1:16" ht="24.95" customHeight="1" x14ac:dyDescent="0.25">
      <c r="A285" s="15">
        <v>43743</v>
      </c>
      <c r="B285" s="15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21">
        <v>47719</v>
      </c>
      <c r="L285" s="21">
        <v>323060033</v>
      </c>
      <c r="M285" s="31"/>
      <c r="N285" s="31"/>
      <c r="O285" s="22">
        <v>6.77</v>
      </c>
      <c r="P285" s="43"/>
    </row>
    <row r="286" spans="1:16" ht="24.95" customHeight="1" x14ac:dyDescent="0.25">
      <c r="A286" s="15">
        <v>43744</v>
      </c>
      <c r="B286" s="15"/>
      <c r="C286" s="23"/>
      <c r="D286" s="17"/>
      <c r="E286" s="18"/>
      <c r="F286" s="18"/>
      <c r="G286" s="19"/>
      <c r="H286" s="18"/>
      <c r="I286" s="18"/>
      <c r="J286" s="20"/>
      <c r="K286" s="21">
        <v>57394</v>
      </c>
      <c r="L286" s="21">
        <v>388555769</v>
      </c>
      <c r="M286" s="31"/>
      <c r="N286" s="31"/>
      <c r="O286" s="22">
        <v>6.77</v>
      </c>
      <c r="P286" s="43"/>
    </row>
    <row r="287" spans="1:16" ht="24.95" customHeight="1" x14ac:dyDescent="0.25">
      <c r="A287" s="15">
        <v>43745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21">
        <v>75146</v>
      </c>
      <c r="L287" s="21">
        <v>508738826</v>
      </c>
      <c r="M287" s="31"/>
      <c r="N287" s="31"/>
      <c r="O287" s="22">
        <v>6.77</v>
      </c>
      <c r="P287" s="43"/>
    </row>
    <row r="288" spans="1:16" ht="24.95" customHeight="1" x14ac:dyDescent="0.25">
      <c r="A288" s="15">
        <v>43746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21">
        <v>92898</v>
      </c>
      <c r="L288" s="21">
        <v>628921884</v>
      </c>
      <c r="M288" s="31"/>
      <c r="N288" s="31"/>
      <c r="O288" s="22">
        <v>6.77</v>
      </c>
      <c r="P288" s="43"/>
    </row>
    <row r="289" spans="1:16" ht="24.95" customHeight="1" x14ac:dyDescent="0.25">
      <c r="A289" s="15">
        <v>43747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110651</v>
      </c>
      <c r="L289" s="21">
        <v>749104941</v>
      </c>
      <c r="M289" s="31"/>
      <c r="N289" s="31"/>
      <c r="O289" s="22">
        <v>6.77</v>
      </c>
      <c r="P289" s="43"/>
    </row>
    <row r="290" spans="1:16" ht="24.95" customHeight="1" x14ac:dyDescent="0.25">
      <c r="A290" s="15">
        <v>43748</v>
      </c>
      <c r="B290" s="15"/>
      <c r="C290" s="23" t="s">
        <v>24</v>
      </c>
      <c r="D290" s="17">
        <v>18</v>
      </c>
      <c r="E290" s="18">
        <v>68000</v>
      </c>
      <c r="F290" s="18">
        <v>465000000</v>
      </c>
      <c r="G290" s="19">
        <f>F290/E290/1000</f>
        <v>6.8382352941176467</v>
      </c>
      <c r="H290" s="18">
        <v>0</v>
      </c>
      <c r="I290" s="18">
        <v>0</v>
      </c>
      <c r="J290" s="20" t="s">
        <v>26</v>
      </c>
      <c r="K290" s="21">
        <v>63236</v>
      </c>
      <c r="L290" s="21">
        <v>428109663</v>
      </c>
      <c r="M290" s="31"/>
      <c r="N290" s="31"/>
      <c r="O290" s="22">
        <v>6.77</v>
      </c>
      <c r="P290" s="43"/>
    </row>
    <row r="291" spans="1:16" ht="24.95" customHeight="1" x14ac:dyDescent="0.25">
      <c r="A291" s="15">
        <v>43749</v>
      </c>
      <c r="B291" s="15"/>
      <c r="C291" s="23"/>
      <c r="D291" s="17"/>
      <c r="E291" s="18"/>
      <c r="F291" s="18"/>
      <c r="G291" s="19"/>
      <c r="H291" s="18"/>
      <c r="I291" s="18"/>
      <c r="J291" s="20"/>
      <c r="K291" s="21">
        <v>80989</v>
      </c>
      <c r="L291" s="21">
        <v>548292720</v>
      </c>
      <c r="M291" s="31"/>
      <c r="N291" s="31"/>
      <c r="O291" s="22">
        <v>6.77</v>
      </c>
      <c r="P291" s="43"/>
    </row>
    <row r="292" spans="1:16" ht="24.95" customHeight="1" x14ac:dyDescent="0.25">
      <c r="A292" s="15">
        <v>43750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21">
        <v>102361</v>
      </c>
      <c r="L292" s="21">
        <v>692985683</v>
      </c>
      <c r="M292" s="31"/>
      <c r="N292" s="31"/>
      <c r="O292" s="22">
        <v>6.77</v>
      </c>
      <c r="P292" s="43"/>
    </row>
    <row r="293" spans="1:16" ht="24.95" customHeight="1" x14ac:dyDescent="0.25">
      <c r="A293" s="15">
        <v>43751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123734</v>
      </c>
      <c r="L293" s="21">
        <v>837678659</v>
      </c>
      <c r="M293" s="31"/>
      <c r="N293" s="31"/>
      <c r="O293" s="22">
        <v>6.77</v>
      </c>
      <c r="P293" s="43"/>
    </row>
    <row r="294" spans="1:16" ht="24.95" customHeight="1" x14ac:dyDescent="0.25">
      <c r="A294" s="15">
        <v>43752</v>
      </c>
      <c r="B294" s="15"/>
      <c r="C294" s="23" t="s">
        <v>34</v>
      </c>
      <c r="D294" s="17">
        <v>18</v>
      </c>
      <c r="E294" s="18">
        <v>147710</v>
      </c>
      <c r="F294" s="18">
        <v>1000000000</v>
      </c>
      <c r="G294" s="19">
        <f>F294/E294/1000</f>
        <v>6.7700223410737257</v>
      </c>
      <c r="H294" s="18">
        <v>0</v>
      </c>
      <c r="I294" s="18">
        <v>0</v>
      </c>
      <c r="J294" s="20" t="s">
        <v>26</v>
      </c>
      <c r="K294" s="21">
        <v>6323</v>
      </c>
      <c r="L294" s="21">
        <v>42804672</v>
      </c>
      <c r="M294" s="31"/>
      <c r="N294" s="31"/>
      <c r="O294" s="22">
        <v>6.77</v>
      </c>
      <c r="P294" s="43"/>
    </row>
    <row r="295" spans="1:16" ht="24.95" customHeight="1" x14ac:dyDescent="0.25">
      <c r="A295" s="15">
        <v>43753</v>
      </c>
      <c r="B295" s="15"/>
      <c r="C295" s="23"/>
      <c r="D295" s="17"/>
      <c r="E295" s="18"/>
      <c r="F295" s="18"/>
      <c r="G295" s="19"/>
      <c r="H295" s="18"/>
      <c r="I295" s="18"/>
      <c r="J295" s="20"/>
      <c r="K295" s="21">
        <v>12131</v>
      </c>
      <c r="L295" s="21">
        <v>82129341</v>
      </c>
      <c r="M295" s="31"/>
      <c r="N295" s="31"/>
      <c r="O295" s="22">
        <v>6.77</v>
      </c>
      <c r="P295" s="43"/>
    </row>
    <row r="296" spans="1:16" ht="24.95" customHeight="1" x14ac:dyDescent="0.25">
      <c r="A296" s="15">
        <v>43754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21">
        <v>25234</v>
      </c>
      <c r="L296" s="21">
        <v>170836563</v>
      </c>
      <c r="M296" s="31"/>
      <c r="N296" s="31"/>
      <c r="O296" s="22">
        <v>6.77</v>
      </c>
      <c r="P296" s="43"/>
    </row>
    <row r="297" spans="1:16" ht="24.95" customHeight="1" x14ac:dyDescent="0.25">
      <c r="A297" s="15">
        <v>43755</v>
      </c>
      <c r="B297" s="15"/>
      <c r="C297" s="16"/>
      <c r="D297" s="17"/>
      <c r="E297" s="18"/>
      <c r="F297" s="18"/>
      <c r="G297" s="19"/>
      <c r="H297" s="18"/>
      <c r="I297" s="18"/>
      <c r="J297" s="20"/>
      <c r="K297" s="21">
        <v>38337</v>
      </c>
      <c r="L297" s="21">
        <v>259543785</v>
      </c>
      <c r="M297" s="31"/>
      <c r="N297" s="31"/>
      <c r="O297" s="22">
        <v>6.77</v>
      </c>
      <c r="P297" s="43"/>
    </row>
    <row r="298" spans="1:16" ht="24.95" customHeight="1" x14ac:dyDescent="0.25">
      <c r="A298" s="15">
        <v>43756</v>
      </c>
      <c r="B298" s="15"/>
      <c r="C298" s="23"/>
      <c r="D298" s="17"/>
      <c r="E298" s="18"/>
      <c r="F298" s="18"/>
      <c r="G298" s="19"/>
      <c r="H298" s="18"/>
      <c r="I298" s="18"/>
      <c r="J298" s="20"/>
      <c r="K298" s="21">
        <v>51440</v>
      </c>
      <c r="L298" s="21">
        <v>348251007</v>
      </c>
      <c r="M298" s="31"/>
      <c r="N298" s="31"/>
      <c r="O298" s="22">
        <v>6.77</v>
      </c>
      <c r="P298" s="43"/>
    </row>
    <row r="299" spans="1:16" ht="24.95" customHeight="1" x14ac:dyDescent="0.25">
      <c r="A299" s="15">
        <v>43757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21">
        <v>64543</v>
      </c>
      <c r="L299" s="21">
        <v>436958229</v>
      </c>
      <c r="M299" s="31"/>
      <c r="N299" s="31"/>
      <c r="O299" s="22">
        <v>6.77</v>
      </c>
      <c r="P299" s="43"/>
    </row>
    <row r="300" spans="1:16" ht="24.95" customHeight="1" x14ac:dyDescent="0.25">
      <c r="A300" s="15">
        <v>43758</v>
      </c>
      <c r="B300" s="15"/>
      <c r="C300" s="23" t="s">
        <v>24</v>
      </c>
      <c r="D300" s="17">
        <v>18</v>
      </c>
      <c r="E300" s="18">
        <v>73000</v>
      </c>
      <c r="F300" s="18">
        <v>500000000</v>
      </c>
      <c r="G300" s="19">
        <f>F300/E300/1000</f>
        <v>6.8493150684931505</v>
      </c>
      <c r="H300" s="18">
        <v>0</v>
      </c>
      <c r="I300" s="18">
        <v>0</v>
      </c>
      <c r="J300" s="20" t="s">
        <v>26</v>
      </c>
      <c r="K300" s="21">
        <v>8702</v>
      </c>
      <c r="L300" s="21">
        <v>58911599</v>
      </c>
      <c r="M300" s="31"/>
      <c r="N300" s="31"/>
      <c r="O300" s="22">
        <v>6.77</v>
      </c>
      <c r="P300" s="43"/>
    </row>
    <row r="301" spans="1:16" ht="24.95" customHeight="1" x14ac:dyDescent="0.25">
      <c r="A301" s="15">
        <v>43759</v>
      </c>
      <c r="B301" s="15"/>
      <c r="C301" s="23"/>
      <c r="D301" s="17"/>
      <c r="E301" s="18"/>
      <c r="F301" s="18"/>
      <c r="G301" s="19"/>
      <c r="H301" s="18"/>
      <c r="I301" s="18"/>
      <c r="J301" s="20"/>
      <c r="K301" s="21">
        <v>19617</v>
      </c>
      <c r="L301" s="21">
        <v>132804057</v>
      </c>
      <c r="M301" s="31"/>
      <c r="N301" s="31"/>
      <c r="O301" s="22">
        <v>6.77</v>
      </c>
      <c r="P301" s="43"/>
    </row>
    <row r="302" spans="1:16" ht="24.95" customHeight="1" x14ac:dyDescent="0.25">
      <c r="A302" s="15">
        <v>43760</v>
      </c>
      <c r="B302" s="15"/>
      <c r="C302" s="16"/>
      <c r="D302" s="17"/>
      <c r="E302" s="18"/>
      <c r="F302" s="18"/>
      <c r="G302" s="19"/>
      <c r="H302" s="18"/>
      <c r="I302" s="18"/>
      <c r="J302" s="20"/>
      <c r="K302" s="21">
        <v>34361</v>
      </c>
      <c r="L302" s="21">
        <v>232627287</v>
      </c>
      <c r="M302" s="31"/>
      <c r="N302" s="31"/>
      <c r="O302" s="22">
        <v>6.77</v>
      </c>
      <c r="P302" s="43"/>
    </row>
    <row r="303" spans="1:16" ht="24.95" customHeight="1" x14ac:dyDescent="0.25">
      <c r="A303" s="15">
        <v>43761</v>
      </c>
      <c r="B303" s="15"/>
      <c r="C303" s="23"/>
      <c r="D303" s="17"/>
      <c r="E303" s="18"/>
      <c r="F303" s="18"/>
      <c r="G303" s="19"/>
      <c r="H303" s="18"/>
      <c r="I303" s="18"/>
      <c r="J303" s="20"/>
      <c r="K303" s="21">
        <v>49106</v>
      </c>
      <c r="L303" s="21">
        <v>332450518</v>
      </c>
      <c r="M303" s="31"/>
      <c r="N303" s="31"/>
      <c r="O303" s="22">
        <v>6.77</v>
      </c>
      <c r="P303" s="43"/>
    </row>
    <row r="304" spans="1:16" ht="24.95" customHeight="1" x14ac:dyDescent="0.25">
      <c r="A304" s="15">
        <v>43762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21">
        <v>63851</v>
      </c>
      <c r="L304" s="21">
        <v>432273748</v>
      </c>
      <c r="M304" s="31"/>
      <c r="N304" s="31"/>
      <c r="O304" s="22">
        <v>6.77</v>
      </c>
      <c r="P304" s="43"/>
    </row>
    <row r="305" spans="1:16" ht="24.95" customHeight="1" x14ac:dyDescent="0.25">
      <c r="A305" s="15">
        <v>43763</v>
      </c>
      <c r="B305" s="15"/>
      <c r="C305" s="23" t="s">
        <v>34</v>
      </c>
      <c r="D305" s="17">
        <v>18</v>
      </c>
      <c r="E305" s="18">
        <v>73855</v>
      </c>
      <c r="F305" s="18">
        <v>500000000</v>
      </c>
      <c r="G305" s="19">
        <f>F305/E305/1000</f>
        <v>6.7700223410737257</v>
      </c>
      <c r="H305" s="18">
        <v>0</v>
      </c>
      <c r="I305" s="18">
        <v>0</v>
      </c>
      <c r="J305" s="20" t="s">
        <v>26</v>
      </c>
      <c r="K305" s="21">
        <v>12947</v>
      </c>
      <c r="L305" s="21">
        <v>87654000</v>
      </c>
      <c r="M305" s="31"/>
      <c r="N305" s="31"/>
      <c r="O305" s="22">
        <v>6.77</v>
      </c>
      <c r="P305" s="43"/>
    </row>
    <row r="306" spans="1:16" ht="24.95" customHeight="1" x14ac:dyDescent="0.25">
      <c r="A306" s="15">
        <v>43764</v>
      </c>
      <c r="B306" s="15"/>
      <c r="C306" s="23"/>
      <c r="D306" s="17"/>
      <c r="E306" s="18"/>
      <c r="F306" s="18"/>
      <c r="G306" s="19"/>
      <c r="H306" s="18"/>
      <c r="I306" s="18"/>
      <c r="J306" s="20"/>
      <c r="K306" s="21">
        <v>27692</v>
      </c>
      <c r="L306" s="21">
        <v>187477230</v>
      </c>
      <c r="M306" s="31"/>
      <c r="N306" s="31"/>
      <c r="O306" s="22">
        <v>6.77</v>
      </c>
      <c r="P306" s="43"/>
    </row>
    <row r="307" spans="1:16" ht="24.95" customHeight="1" x14ac:dyDescent="0.25">
      <c r="A307" s="15">
        <v>43765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46084</v>
      </c>
      <c r="L307" s="21">
        <v>311991733</v>
      </c>
      <c r="M307" s="31"/>
      <c r="N307" s="31"/>
      <c r="O307" s="22">
        <v>6.77</v>
      </c>
      <c r="P307" s="43"/>
    </row>
    <row r="308" spans="1:16" ht="24.95" customHeight="1" x14ac:dyDescent="0.25">
      <c r="A308" s="15">
        <v>43766</v>
      </c>
      <c r="B308" s="15"/>
      <c r="C308" s="23"/>
      <c r="D308" s="17"/>
      <c r="E308" s="18"/>
      <c r="F308" s="18"/>
      <c r="G308" s="19"/>
      <c r="H308" s="18"/>
      <c r="I308" s="18"/>
      <c r="J308" s="20"/>
      <c r="K308" s="21">
        <v>64477</v>
      </c>
      <c r="L308" s="21">
        <v>436506237</v>
      </c>
      <c r="M308" s="31"/>
      <c r="N308" s="31"/>
      <c r="O308" s="22">
        <v>6.77</v>
      </c>
      <c r="P308" s="43"/>
    </row>
    <row r="309" spans="1:16" ht="24.95" customHeight="1" x14ac:dyDescent="0.25">
      <c r="A309" s="15">
        <v>43767</v>
      </c>
      <c r="B309" s="15"/>
      <c r="C309" s="23"/>
      <c r="D309" s="17"/>
      <c r="E309" s="18"/>
      <c r="F309" s="18"/>
      <c r="G309" s="19"/>
      <c r="H309" s="18"/>
      <c r="I309" s="18"/>
      <c r="J309" s="20"/>
      <c r="K309" s="21">
        <v>82869</v>
      </c>
      <c r="L309" s="21">
        <v>561020788</v>
      </c>
      <c r="M309" s="31"/>
      <c r="N309" s="31"/>
      <c r="O309" s="22">
        <v>6.77</v>
      </c>
      <c r="P309" s="43"/>
    </row>
    <row r="310" spans="1:16" ht="24.95" customHeight="1" x14ac:dyDescent="0.25">
      <c r="A310" s="15">
        <v>43768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21">
        <v>97640</v>
      </c>
      <c r="L310" s="21">
        <v>661025386</v>
      </c>
      <c r="M310" s="31"/>
      <c r="N310" s="31"/>
      <c r="O310" s="22">
        <v>6.77</v>
      </c>
      <c r="P310" s="43"/>
    </row>
    <row r="311" spans="1:16" ht="24.95" customHeight="1" x14ac:dyDescent="0.25">
      <c r="A311" s="15">
        <v>43769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21">
        <v>112412</v>
      </c>
      <c r="L311" s="21">
        <v>761029985</v>
      </c>
      <c r="M311" s="31"/>
      <c r="N311" s="31"/>
      <c r="O311" s="22">
        <v>6.77</v>
      </c>
      <c r="P311" s="43"/>
    </row>
    <row r="312" spans="1:16" ht="24.95" customHeight="1" x14ac:dyDescent="0.25">
      <c r="A312" s="15">
        <v>43770</v>
      </c>
      <c r="B312" s="15">
        <f>A310</f>
        <v>43768</v>
      </c>
      <c r="C312" s="23" t="s">
        <v>34</v>
      </c>
      <c r="D312" s="17">
        <v>16</v>
      </c>
      <c r="E312" s="18">
        <v>73855</v>
      </c>
      <c r="F312" s="18">
        <v>500000000</v>
      </c>
      <c r="G312" s="19">
        <f>F312/E312/1000</f>
        <v>6.7700223410737257</v>
      </c>
      <c r="H312" s="18">
        <v>0</v>
      </c>
      <c r="I312" s="18">
        <v>0</v>
      </c>
      <c r="J312" s="20" t="s">
        <v>26</v>
      </c>
      <c r="K312" s="21">
        <v>62561</v>
      </c>
      <c r="L312" s="21">
        <v>423536027</v>
      </c>
      <c r="M312" s="31"/>
      <c r="N312" s="31"/>
      <c r="O312" s="22">
        <v>6.77</v>
      </c>
      <c r="P312" s="43"/>
    </row>
    <row r="313" spans="1:16" ht="24.95" customHeight="1" x14ac:dyDescent="0.25">
      <c r="A313" s="15">
        <v>43771</v>
      </c>
      <c r="B313" s="15"/>
      <c r="C313" s="23"/>
      <c r="D313" s="17"/>
      <c r="E313" s="18"/>
      <c r="F313" s="18"/>
      <c r="G313" s="19"/>
      <c r="H313" s="18"/>
      <c r="I313" s="18"/>
      <c r="J313" s="20"/>
      <c r="K313" s="21">
        <v>77332</v>
      </c>
      <c r="L313" s="21">
        <v>523540626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43772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88849</v>
      </c>
      <c r="L314" s="21">
        <v>601506329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43773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100365</v>
      </c>
      <c r="L315" s="21">
        <v>679472032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43774</v>
      </c>
      <c r="B316" s="15">
        <f>A316-1</f>
        <v>43773</v>
      </c>
      <c r="C316" s="23" t="s">
        <v>24</v>
      </c>
      <c r="D316" s="17">
        <v>18</v>
      </c>
      <c r="E316" s="18">
        <v>68000</v>
      </c>
      <c r="F316" s="18">
        <v>465000000</v>
      </c>
      <c r="G316" s="19">
        <f>F316/E316/1000</f>
        <v>6.8382352941176467</v>
      </c>
      <c r="H316" s="18">
        <v>0</v>
      </c>
      <c r="I316" s="18">
        <v>0</v>
      </c>
      <c r="J316" s="20" t="s">
        <v>26</v>
      </c>
      <c r="K316" s="21">
        <v>46715</v>
      </c>
      <c r="L316" s="21">
        <v>316259399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43775</v>
      </c>
      <c r="B317" s="15"/>
      <c r="C317" s="23"/>
      <c r="D317" s="17"/>
      <c r="E317" s="18"/>
      <c r="F317" s="18"/>
      <c r="G317" s="19"/>
      <c r="H317" s="18"/>
      <c r="I317" s="18"/>
      <c r="J317" s="20"/>
      <c r="K317" s="21">
        <v>58231</v>
      </c>
      <c r="L317" s="21">
        <v>394225102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43776</v>
      </c>
      <c r="B318" s="15"/>
      <c r="C318" s="16"/>
      <c r="D318" s="17"/>
      <c r="E318" s="18"/>
      <c r="F318" s="18"/>
      <c r="G318" s="19"/>
      <c r="H318" s="18"/>
      <c r="I318" s="18"/>
      <c r="J318" s="20"/>
      <c r="K318" s="21">
        <v>73368</v>
      </c>
      <c r="L318" s="21">
        <v>496700710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43777</v>
      </c>
      <c r="B319" s="15"/>
      <c r="C319" s="23"/>
      <c r="D319" s="17"/>
      <c r="E319" s="18"/>
      <c r="F319" s="18"/>
      <c r="G319" s="19"/>
      <c r="H319" s="18"/>
      <c r="I319" s="18"/>
      <c r="J319" s="20"/>
      <c r="K319" s="21">
        <v>88505</v>
      </c>
      <c r="L319" s="21">
        <v>599176304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43778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99811</v>
      </c>
      <c r="L320" s="21">
        <v>675721140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43779</v>
      </c>
      <c r="B321" s="15">
        <v>43777</v>
      </c>
      <c r="C321" s="23" t="s">
        <v>30</v>
      </c>
      <c r="D321" s="17">
        <v>10</v>
      </c>
      <c r="E321" s="18">
        <v>52500</v>
      </c>
      <c r="F321" s="18">
        <v>350000000</v>
      </c>
      <c r="G321" s="19">
        <f t="shared" ref="G321:G323" si="0">F321/E321/1000</f>
        <v>6.666666666666667</v>
      </c>
      <c r="H321" s="18">
        <v>0</v>
      </c>
      <c r="I321" s="18">
        <v>0</v>
      </c>
      <c r="J321" s="20" t="s">
        <v>26</v>
      </c>
      <c r="K321" s="21">
        <v>66493</v>
      </c>
      <c r="L321" s="21">
        <v>450154726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43780</v>
      </c>
      <c r="B322" s="15"/>
      <c r="C322" s="23"/>
      <c r="D322" s="17"/>
      <c r="E322" s="18"/>
      <c r="F322" s="18"/>
      <c r="G322" s="19"/>
      <c r="H322" s="18"/>
      <c r="I322" s="18"/>
      <c r="J322" s="20"/>
      <c r="K322" s="21">
        <v>77799</v>
      </c>
      <c r="L322" s="21">
        <v>526699562.00000006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43781</v>
      </c>
      <c r="B323" s="15">
        <v>43781</v>
      </c>
      <c r="C323" s="23" t="s">
        <v>30</v>
      </c>
      <c r="D323" s="17">
        <v>18</v>
      </c>
      <c r="E323" s="18">
        <v>75000</v>
      </c>
      <c r="F323" s="18">
        <v>500000000</v>
      </c>
      <c r="G323" s="19">
        <f t="shared" si="0"/>
        <v>6.666666666666667</v>
      </c>
      <c r="H323" s="18">
        <v>0</v>
      </c>
      <c r="I323" s="18">
        <v>0</v>
      </c>
      <c r="J323" s="20" t="s">
        <v>26</v>
      </c>
      <c r="K323" s="21">
        <v>24818</v>
      </c>
      <c r="L323" s="21">
        <v>168018022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43782</v>
      </c>
      <c r="B324" s="15"/>
      <c r="C324" s="23"/>
      <c r="D324" s="17"/>
      <c r="E324" s="18"/>
      <c r="F324" s="18"/>
      <c r="G324" s="19"/>
      <c r="H324" s="18"/>
      <c r="I324" s="18"/>
      <c r="J324" s="20"/>
      <c r="K324" s="21">
        <v>40587</v>
      </c>
      <c r="L324" s="21">
        <v>274774044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43783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56528</v>
      </c>
      <c r="L325" s="21">
        <v>382696368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43784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72470</v>
      </c>
      <c r="L326" s="21">
        <v>490618691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43785</v>
      </c>
      <c r="B327" s="15">
        <v>43785</v>
      </c>
      <c r="C327" s="33" t="s">
        <v>25</v>
      </c>
      <c r="D327" s="17">
        <v>14</v>
      </c>
      <c r="E327" s="18">
        <v>90000</v>
      </c>
      <c r="F327" s="18">
        <v>615000000</v>
      </c>
      <c r="G327" s="19">
        <f t="shared" ref="G327:G331" si="1">F327/E327/1000</f>
        <v>6.833333333333333</v>
      </c>
      <c r="H327" s="18">
        <v>0</v>
      </c>
      <c r="I327" s="18">
        <v>0</v>
      </c>
      <c r="J327" s="20" t="s">
        <v>26</v>
      </c>
      <c r="K327" s="21">
        <v>4304</v>
      </c>
      <c r="L327" s="21">
        <v>29135656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43786</v>
      </c>
      <c r="B328" s="15"/>
      <c r="C328" s="23"/>
      <c r="D328" s="17"/>
      <c r="E328" s="18"/>
      <c r="F328" s="18"/>
      <c r="G328" s="19"/>
      <c r="H328" s="18"/>
      <c r="I328" s="18"/>
      <c r="J328" s="20"/>
      <c r="K328" s="21">
        <v>20245</v>
      </c>
      <c r="L328" s="21">
        <v>137057980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43787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42194</v>
      </c>
      <c r="L329" s="21">
        <v>285652148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43788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60104</v>
      </c>
      <c r="L330" s="21">
        <v>406902624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43789</v>
      </c>
      <c r="B331" s="15">
        <v>43789</v>
      </c>
      <c r="C331" s="23" t="s">
        <v>34</v>
      </c>
      <c r="D331" s="17">
        <v>7</v>
      </c>
      <c r="E331" s="18">
        <v>79025</v>
      </c>
      <c r="F331" s="18">
        <v>535000000</v>
      </c>
      <c r="G331" s="19">
        <f t="shared" si="1"/>
        <v>6.7700094906675101</v>
      </c>
      <c r="H331" s="18">
        <v>0</v>
      </c>
      <c r="I331" s="18">
        <v>0</v>
      </c>
      <c r="J331" s="20" t="s">
        <v>26</v>
      </c>
      <c r="K331" s="21">
        <v>21567</v>
      </c>
      <c r="L331" s="21">
        <v>146010777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43790</v>
      </c>
      <c r="B332" s="15"/>
      <c r="C332" s="23"/>
      <c r="D332" s="17"/>
      <c r="E332" s="18"/>
      <c r="F332" s="18"/>
      <c r="G332" s="19"/>
      <c r="H332" s="18"/>
      <c r="I332" s="18"/>
      <c r="J332" s="20"/>
      <c r="K332" s="21">
        <v>39477</v>
      </c>
      <c r="L332" s="21">
        <v>267261253.00000003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43791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60989</v>
      </c>
      <c r="L333" s="21">
        <v>412892368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43792</v>
      </c>
      <c r="B334" s="15"/>
      <c r="C334" s="23"/>
      <c r="D334" s="17"/>
      <c r="E334" s="18"/>
      <c r="F334" s="18"/>
      <c r="G334" s="19"/>
      <c r="H334" s="18"/>
      <c r="I334" s="18"/>
      <c r="J334" s="20"/>
      <c r="K334" s="21">
        <v>82500</v>
      </c>
      <c r="L334" s="21">
        <v>558523484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43793</v>
      </c>
      <c r="B335" s="15"/>
      <c r="C335" s="16"/>
      <c r="D335" s="17"/>
      <c r="E335" s="18"/>
      <c r="F335" s="18"/>
      <c r="G335" s="19"/>
      <c r="H335" s="18"/>
      <c r="I335" s="18"/>
      <c r="J335" s="20"/>
      <c r="K335" s="21">
        <v>104011</v>
      </c>
      <c r="L335" s="21">
        <v>704154646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43794</v>
      </c>
      <c r="B336" s="15"/>
      <c r="C336" s="23"/>
      <c r="D336" s="17"/>
      <c r="E336" s="18"/>
      <c r="F336" s="18"/>
      <c r="G336" s="19"/>
      <c r="H336" s="18"/>
      <c r="I336" s="18"/>
      <c r="J336" s="20"/>
      <c r="K336" s="21">
        <v>121902</v>
      </c>
      <c r="L336" s="21">
        <v>825275856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43795</v>
      </c>
      <c r="B337" s="15">
        <f>A335</f>
        <v>43793</v>
      </c>
      <c r="C337" s="23" t="s">
        <v>34</v>
      </c>
      <c r="D337" s="17">
        <v>18</v>
      </c>
      <c r="E337" s="18">
        <v>147710</v>
      </c>
      <c r="F337" s="18">
        <v>1000000000</v>
      </c>
      <c r="G337" s="19">
        <f>F337/E337/1000</f>
        <v>6.7700223410737257</v>
      </c>
      <c r="H337" s="18">
        <v>0</v>
      </c>
      <c r="I337" s="18">
        <v>0</v>
      </c>
      <c r="J337" s="20" t="s">
        <v>26</v>
      </c>
      <c r="K337" s="21">
        <v>8495</v>
      </c>
      <c r="L337" s="21">
        <v>57511109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43796</v>
      </c>
      <c r="B338" s="15"/>
      <c r="C338" s="23"/>
      <c r="D338" s="17"/>
      <c r="E338" s="18"/>
      <c r="F338" s="18"/>
      <c r="G338" s="19"/>
      <c r="H338" s="18"/>
      <c r="I338" s="18"/>
      <c r="J338" s="20"/>
      <c r="K338" s="21">
        <v>26386</v>
      </c>
      <c r="L338" s="21">
        <v>178632320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43797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51571</v>
      </c>
      <c r="L339" s="21">
        <v>349136063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43798</v>
      </c>
      <c r="B340" s="15">
        <f>A340-1</f>
        <v>43797</v>
      </c>
      <c r="C340" s="23" t="s">
        <v>24</v>
      </c>
      <c r="D340" s="17">
        <v>18</v>
      </c>
      <c r="E340" s="18">
        <v>68000</v>
      </c>
      <c r="F340" s="18">
        <v>465000000</v>
      </c>
      <c r="G340" s="19">
        <f>F340/E340/1000</f>
        <v>6.8382352941176467</v>
      </c>
      <c r="H340" s="18">
        <v>0</v>
      </c>
      <c r="I340" s="18">
        <v>0</v>
      </c>
      <c r="J340" s="20" t="s">
        <v>26</v>
      </c>
      <c r="K340" s="21">
        <v>3526</v>
      </c>
      <c r="L340" s="21">
        <v>23869727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43799</v>
      </c>
      <c r="B341" s="15"/>
      <c r="C341" s="23"/>
      <c r="D341" s="17"/>
      <c r="E341" s="18"/>
      <c r="F341" s="18"/>
      <c r="G341" s="19"/>
      <c r="H341" s="18"/>
      <c r="I341" s="18"/>
      <c r="J341" s="20"/>
      <c r="K341" s="21">
        <v>20647</v>
      </c>
      <c r="L341" s="21">
        <v>139781727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43800</v>
      </c>
      <c r="B342" s="15"/>
      <c r="C342" s="33"/>
      <c r="D342" s="17"/>
      <c r="E342" s="18"/>
      <c r="F342" s="18"/>
      <c r="G342" s="19"/>
      <c r="H342" s="18"/>
      <c r="I342" s="18"/>
      <c r="J342" s="20"/>
      <c r="K342" s="21">
        <v>1876</v>
      </c>
      <c r="L342" s="21">
        <v>12700519.999999998</v>
      </c>
      <c r="M342" s="21">
        <v>67224</v>
      </c>
      <c r="N342" s="21">
        <v>455106480</v>
      </c>
      <c r="O342" s="22">
        <v>6.77</v>
      </c>
      <c r="P342" s="43"/>
    </row>
    <row r="343" spans="1:16" ht="24.95" customHeight="1" x14ac:dyDescent="0.25">
      <c r="A343" s="15">
        <v>43801</v>
      </c>
      <c r="B343" s="15"/>
      <c r="C343" s="16"/>
      <c r="D343" s="17"/>
      <c r="E343" s="18"/>
      <c r="F343" s="18"/>
      <c r="G343" s="19"/>
      <c r="H343" s="18"/>
      <c r="I343" s="18"/>
      <c r="J343" s="20"/>
      <c r="K343" s="21">
        <v>12791</v>
      </c>
      <c r="L343" s="21">
        <v>86595069.999999985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43802</v>
      </c>
      <c r="B344" s="15">
        <f>A343</f>
        <v>43801</v>
      </c>
      <c r="C344" s="23" t="s">
        <v>34</v>
      </c>
      <c r="D344" s="17">
        <v>3</v>
      </c>
      <c r="E344" s="18">
        <v>52142</v>
      </c>
      <c r="F344" s="18">
        <v>353000000</v>
      </c>
      <c r="G344" s="19">
        <f>F344/E344/1000</f>
        <v>6.7699743009474131</v>
      </c>
      <c r="H344" s="18">
        <v>0</v>
      </c>
      <c r="I344" s="18">
        <v>0</v>
      </c>
      <c r="J344" s="20" t="s">
        <v>26</v>
      </c>
      <c r="K344" s="21">
        <v>6325</v>
      </c>
      <c r="L344" s="21">
        <v>42820250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43803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17239</v>
      </c>
      <c r="L345" s="21">
        <v>116708030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43804</v>
      </c>
      <c r="B346" s="15"/>
      <c r="C346" s="23"/>
      <c r="D346" s="17"/>
      <c r="E346" s="18"/>
      <c r="F346" s="18"/>
      <c r="G346" s="19"/>
      <c r="H346" s="18"/>
      <c r="I346" s="18"/>
      <c r="J346" s="20"/>
      <c r="K346" s="21">
        <v>33948</v>
      </c>
      <c r="L346" s="21">
        <v>229827960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43805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50656</v>
      </c>
      <c r="L347" s="21">
        <v>342941120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43806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67364</v>
      </c>
      <c r="L348" s="21">
        <v>456054279.99999994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43807</v>
      </c>
      <c r="B349" s="15">
        <v>43805</v>
      </c>
      <c r="C349" s="23" t="s">
        <v>24</v>
      </c>
      <c r="D349" s="17">
        <v>18</v>
      </c>
      <c r="E349" s="18">
        <v>73000</v>
      </c>
      <c r="F349" s="18">
        <v>500000000</v>
      </c>
      <c r="G349" s="19">
        <f>F349/E349/1000</f>
        <v>6.8493150684931505</v>
      </c>
      <c r="H349" s="18">
        <v>0</v>
      </c>
      <c r="I349" s="18">
        <v>0</v>
      </c>
      <c r="J349" s="20" t="s">
        <v>26</v>
      </c>
      <c r="K349" s="21">
        <v>9334</v>
      </c>
      <c r="L349" s="21">
        <v>63191179.999999993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43808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20249</v>
      </c>
      <c r="L350" s="21">
        <v>137085729.99999997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43809</v>
      </c>
      <c r="B351" s="15"/>
      <c r="C351" s="23"/>
      <c r="D351" s="17"/>
      <c r="E351" s="18"/>
      <c r="F351" s="18"/>
      <c r="G351" s="19"/>
      <c r="H351" s="18"/>
      <c r="I351" s="18"/>
      <c r="J351" s="20"/>
      <c r="K351" s="21">
        <v>34994</v>
      </c>
      <c r="L351" s="21">
        <v>236909379.99999997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43810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49739</v>
      </c>
      <c r="L352" s="21">
        <v>336733029.99999994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43811</v>
      </c>
      <c r="B353" s="15"/>
      <c r="C353" s="23"/>
      <c r="D353" s="17"/>
      <c r="E353" s="18"/>
      <c r="F353" s="18"/>
      <c r="G353" s="19"/>
      <c r="H353" s="18"/>
      <c r="I353" s="18"/>
      <c r="J353" s="20"/>
      <c r="K353" s="21">
        <v>58656</v>
      </c>
      <c r="L353" s="21">
        <v>397101120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43812</v>
      </c>
      <c r="B354" s="15">
        <v>43811</v>
      </c>
      <c r="C354" s="23" t="s">
        <v>34</v>
      </c>
      <c r="D354" s="17">
        <v>9</v>
      </c>
      <c r="E354" s="18">
        <v>82127</v>
      </c>
      <c r="F354" s="18">
        <v>556000000</v>
      </c>
      <c r="G354" s="19">
        <f>F354/E354/1000</f>
        <v>6.7700025570153537</v>
      </c>
      <c r="H354" s="18">
        <v>0</v>
      </c>
      <c r="I354" s="18">
        <v>0</v>
      </c>
      <c r="J354" s="20" t="s">
        <v>26</v>
      </c>
      <c r="K354" s="21">
        <v>2230</v>
      </c>
      <c r="L354" s="21">
        <v>15097099.999999998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43813</v>
      </c>
      <c r="B355" s="15"/>
      <c r="C355" s="23"/>
      <c r="D355" s="17"/>
      <c r="E355" s="18"/>
      <c r="F355" s="18"/>
      <c r="G355" s="19"/>
      <c r="H355" s="18"/>
      <c r="I355" s="18"/>
      <c r="J355" s="20"/>
      <c r="K355" s="21">
        <v>9681</v>
      </c>
      <c r="L355" s="21">
        <v>65540369.999999993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43814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24229</v>
      </c>
      <c r="L356" s="21">
        <v>164030330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43815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38777</v>
      </c>
      <c r="L357" s="21">
        <v>262520289.99999997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43816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53325</v>
      </c>
      <c r="L358" s="21">
        <v>361010250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43817</v>
      </c>
      <c r="B359" s="15">
        <f>A359-1</f>
        <v>43816</v>
      </c>
      <c r="C359" s="23" t="s">
        <v>24</v>
      </c>
      <c r="D359" s="17">
        <v>18</v>
      </c>
      <c r="E359" s="18">
        <v>68000</v>
      </c>
      <c r="F359" s="18">
        <v>465000000</v>
      </c>
      <c r="G359" s="19">
        <f>F359/E359/1000</f>
        <v>6.8382352941176467</v>
      </c>
      <c r="H359" s="18">
        <v>0</v>
      </c>
      <c r="I359" s="18">
        <v>0</v>
      </c>
      <c r="J359" s="20" t="s">
        <v>26</v>
      </c>
      <c r="K359" s="21">
        <v>2706</v>
      </c>
      <c r="L359" s="21">
        <v>18319620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43818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13634</v>
      </c>
      <c r="L360" s="21">
        <v>92302180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43819</v>
      </c>
      <c r="B361" s="15"/>
      <c r="C361" s="16"/>
      <c r="D361" s="17"/>
      <c r="E361" s="18"/>
      <c r="F361" s="18"/>
      <c r="G361" s="19"/>
      <c r="H361" s="18"/>
      <c r="I361" s="18"/>
      <c r="J361" s="20"/>
      <c r="K361" s="21">
        <v>28182</v>
      </c>
      <c r="L361" s="21">
        <v>190792139.99999997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43820</v>
      </c>
      <c r="B362" s="15"/>
      <c r="C362" s="23"/>
      <c r="D362" s="17"/>
      <c r="E362" s="18"/>
      <c r="F362" s="18"/>
      <c r="G362" s="19"/>
      <c r="H362" s="18"/>
      <c r="I362" s="18"/>
      <c r="J362" s="20"/>
      <c r="K362" s="21">
        <v>42730</v>
      </c>
      <c r="L362" s="21">
        <v>289282100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43821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57278</v>
      </c>
      <c r="L363" s="21">
        <v>387772060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43822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71826</v>
      </c>
      <c r="L364" s="21">
        <v>486262019.99999994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43823</v>
      </c>
      <c r="B365" s="15"/>
      <c r="C365" s="23"/>
      <c r="D365" s="17"/>
      <c r="E365" s="18"/>
      <c r="F365" s="18"/>
      <c r="G365" s="19"/>
      <c r="H365" s="18"/>
      <c r="I365" s="18"/>
      <c r="J365" s="20"/>
      <c r="K365" s="21">
        <v>79276</v>
      </c>
      <c r="L365" s="21">
        <v>536698520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43824</v>
      </c>
      <c r="B366" s="15">
        <f>A364</f>
        <v>43822</v>
      </c>
      <c r="C366" s="23" t="s">
        <v>34</v>
      </c>
      <c r="D366" s="17">
        <v>18</v>
      </c>
      <c r="E366" s="18">
        <v>67208</v>
      </c>
      <c r="F366" s="18">
        <v>454000000</v>
      </c>
      <c r="G366" s="19">
        <f>F366/E366/1000</f>
        <v>6.7551481966432565</v>
      </c>
      <c r="H366" s="18">
        <v>0</v>
      </c>
      <c r="I366" s="18">
        <v>0</v>
      </c>
      <c r="J366" s="20" t="s">
        <v>26</v>
      </c>
      <c r="K366" s="21">
        <v>26986</v>
      </c>
      <c r="L366" s="21">
        <v>182695220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43825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21">
        <v>34437</v>
      </c>
      <c r="L367" s="21">
        <v>233138490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43826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45207</v>
      </c>
      <c r="L368" s="21">
        <v>306051389.99999994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43827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52146</v>
      </c>
      <c r="L369" s="21">
        <v>353028420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43828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59085</v>
      </c>
      <c r="L370" s="21">
        <v>400005449.99999994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43829</v>
      </c>
      <c r="B371" s="15">
        <f>A371-1</f>
        <v>43828</v>
      </c>
      <c r="C371" s="23" t="s">
        <v>24</v>
      </c>
      <c r="D371" s="17">
        <v>18</v>
      </c>
      <c r="E371" s="18">
        <v>68000</v>
      </c>
      <c r="F371" s="18">
        <v>465000000</v>
      </c>
      <c r="G371" s="19">
        <f>F371/E371/1000</f>
        <v>6.8382352941176467</v>
      </c>
      <c r="H371" s="18">
        <v>0</v>
      </c>
      <c r="I371" s="18">
        <v>0</v>
      </c>
      <c r="J371" s="20" t="s">
        <v>26</v>
      </c>
      <c r="K371" s="21">
        <v>858</v>
      </c>
      <c r="L371" s="21">
        <v>5808660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43830</v>
      </c>
      <c r="B372" s="15"/>
      <c r="C372" s="24"/>
      <c r="D372" s="17"/>
      <c r="E372" s="18"/>
      <c r="F372" s="18"/>
      <c r="G372" s="19"/>
      <c r="H372" s="18"/>
      <c r="I372" s="18"/>
      <c r="J372" s="20"/>
      <c r="K372" s="21">
        <v>7797</v>
      </c>
      <c r="L372" s="21">
        <v>52785689.999999993</v>
      </c>
      <c r="M372" s="21">
        <v>67224</v>
      </c>
      <c r="N372" s="21">
        <v>455106480</v>
      </c>
      <c r="O372" s="22">
        <v>6.77</v>
      </c>
      <c r="P372" s="43"/>
    </row>
    <row r="373" spans="1:16" s="34" customFormat="1" ht="16.5" customHeight="1" x14ac:dyDescent="0.2">
      <c r="A373" s="71">
        <v>43728.541666666664</v>
      </c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</row>
  </sheetData>
  <autoFilter ref="A2:O373" xr:uid="{00000000-0009-0000-0000-000000000000}"/>
  <mergeCells count="25">
    <mergeCell ref="A263:A264"/>
    <mergeCell ref="K250:L280"/>
    <mergeCell ref="A1:O1"/>
    <mergeCell ref="A373:P373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1" max="16383" man="1"/>
    <brk id="341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2019-09-30T09:04:13Z</dcterms:modified>
</cp:coreProperties>
</file>