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42EFF5FC-445E-4810-ADB5-B9387D0BA926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0" i="1" l="1"/>
  <c r="B170" i="1"/>
  <c r="G173" i="1"/>
  <c r="B173" i="1"/>
  <c r="B205" i="1" l="1"/>
  <c r="B228" i="1" l="1"/>
  <c r="G228" i="1"/>
  <c r="G156" i="1" l="1"/>
  <c r="B200" i="1" l="1"/>
  <c r="G200" i="1"/>
  <c r="B138" i="1"/>
  <c r="G138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95" i="1"/>
  <c r="B195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<sst xmlns="http://schemas.openxmlformats.org/spreadsheetml/2006/main" count="103" uniqueCount="38">
  <si>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</si>
  <si>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</si>
  <si>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</si>
  <si>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</si>
  <si>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</si>
  <si>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</si>
  <si>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</si>
  <si>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</si>
  <si>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</si>
  <si>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</si>
  <si>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</si>
  <si>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</si>
  <si>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</si>
  <si>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</si>
  <si>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</si>
  <si>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</si>
  <si>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</si>
  <si>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</si>
  <si>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</si>
  <si>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</si>
  <si>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</si>
  <si>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</si>
  <si>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</si>
  <si>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</si>
  <si>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</si>
  <si>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</si>
  <si>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</si>
  <si>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</si>
  <si>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</si>
  <si>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</si>
  <si>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</si>
  <si>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</si>
  <si>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</si>
  <si>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</si>
  <si>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</si>
  <si>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28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28</t>
    </r>
  </si>
  <si>
    <t>ΜΟΤΟΡ ΟΪΛ (ΕΛΛΑΣ) Α.Ε./
MOTOROIL (HELLAS) S.A.</t>
  </si>
  <si>
    <t>http://www.desfa.gr/userfiles/pdflist/DERY/TS/LNG%20Space/Avail-LNG-Storage-Space_April%202019.xlsx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</si>
</sst>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0"/>
  <sheetViews>
    <sheetView tabSelected="1" zoomScale="75" zoomScaleNormal="75" zoomScaleSheetLayoutView="75" workbookViewId="0">
      <pane ySplit="3" topLeftCell="A86" activePane="bottomLeft" state="frozen"/>
      <selection pane="bottomLeft" activeCell="G97" sqref="G97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28</v>
      </c>
      <c r="N2" s="50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29</v>
      </c>
      <c r="L4" s="53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31</v>
      </c>
      <c r="L35" s="5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32</v>
      </c>
      <c r="L63" s="5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</row>
    <row r="80" spans="1:17" ht="24.95" customHeight="1" x14ac:dyDescent="0.25">
      <c r="A80" s="63">
        <v>43542</v>
      </c>
      <c r="B80" s="63">
        <f>A80-1</f>
        <v>43541</v>
      </c>
      <c r="C80" s="24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</row>
    <row r="81" spans="1:17" ht="24.95" customHeight="1" x14ac:dyDescent="0.25">
      <c r="A81" s="64"/>
      <c r="B81" s="64"/>
      <c r="C81" s="24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59"/>
      <c r="L81" s="6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9"/>
      <c r="L93" s="6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1"/>
      <c r="L94" s="6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2" t="s">
        <v>37</v>
      </c>
      <c r="L95" s="5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9"/>
      <c r="L96" s="6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9"/>
      <c r="L97" s="6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9"/>
      <c r="L98" s="6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9"/>
      <c r="L99" s="6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9"/>
      <c r="L100" s="6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9"/>
      <c r="L101" s="6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1"/>
      <c r="L102" s="6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>
        <f>A138</f>
        <v>43599</v>
      </c>
      <c r="C138" s="24" t="s">
        <v>34</v>
      </c>
      <c r="D138" s="17">
        <v>17</v>
      </c>
      <c r="E138" s="18">
        <v>141802</v>
      </c>
      <c r="F138" s="18">
        <v>960000000</v>
      </c>
      <c r="G138" s="19">
        <f>F138/E138/1000</f>
        <v>6.7700032439598878</v>
      </c>
      <c r="H138" s="18">
        <v>0</v>
      </c>
      <c r="I138" s="18">
        <v>0</v>
      </c>
      <c r="J138" s="20" t="s">
        <v>26</v>
      </c>
      <c r="K138" s="21">
        <v>1128</v>
      </c>
      <c r="L138" s="21">
        <v>7635917</v>
      </c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4748</v>
      </c>
      <c r="L139" s="21">
        <v>32145822</v>
      </c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17170</v>
      </c>
      <c r="L140" s="21">
        <v>116240629</v>
      </c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29592</v>
      </c>
      <c r="L141" s="21">
        <v>200335437</v>
      </c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42013</v>
      </c>
      <c r="L142" s="21">
        <v>284430244</v>
      </c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54435</v>
      </c>
      <c r="L143" s="21">
        <v>368525052</v>
      </c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66857</v>
      </c>
      <c r="L144" s="21">
        <v>452619859</v>
      </c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79278</v>
      </c>
      <c r="L145" s="21">
        <v>536714665.99999994</v>
      </c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91700</v>
      </c>
      <c r="L146" s="21">
        <v>620809474</v>
      </c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104122</v>
      </c>
      <c r="L147" s="21">
        <v>704904281</v>
      </c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116543</v>
      </c>
      <c r="L148" s="21">
        <v>788999089</v>
      </c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128965</v>
      </c>
      <c r="L149" s="21">
        <v>873093896</v>
      </c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141387</v>
      </c>
      <c r="L150" s="21">
        <v>957188704</v>
      </c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153808</v>
      </c>
      <c r="L151" s="21">
        <v>1041283511</v>
      </c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166230</v>
      </c>
      <c r="L152" s="21">
        <v>1125378319</v>
      </c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178652</v>
      </c>
      <c r="L153" s="21">
        <v>1209473173</v>
      </c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187453</v>
      </c>
      <c r="L154" s="21">
        <v>1269058076</v>
      </c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196255</v>
      </c>
      <c r="L155" s="21">
        <v>1328642979</v>
      </c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79010</v>
      </c>
      <c r="L156" s="21">
        <v>534894944.99999994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79010</v>
      </c>
      <c r="L157" s="21">
        <v>534894944.99999994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86012</v>
      </c>
      <c r="L158" s="21">
        <v>582302330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93015</v>
      </c>
      <c r="L159" s="21">
        <v>629709715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100017</v>
      </c>
      <c r="L160" s="21">
        <v>677117101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107020</v>
      </c>
      <c r="L161" s="21">
        <v>724524486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114022</v>
      </c>
      <c r="L162" s="21">
        <v>771931871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121025</v>
      </c>
      <c r="L163" s="21">
        <v>819339257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128028</v>
      </c>
      <c r="L164" s="21">
        <v>866746642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135030</v>
      </c>
      <c r="L165" s="21">
        <v>914154027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142033</v>
      </c>
      <c r="L166" s="21">
        <v>961561413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149035</v>
      </c>
      <c r="L167" s="21">
        <v>1008968798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156038</v>
      </c>
      <c r="L168" s="21">
        <v>1056376183.9999999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163040</v>
      </c>
      <c r="L169" s="21">
        <v>1103783569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36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133278</v>
      </c>
      <c r="L191" s="21">
        <v>902292236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142315</v>
      </c>
      <c r="L192" s="21">
        <v>963472997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149755</v>
      </c>
      <c r="L193" s="21">
        <v>1013840538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157195</v>
      </c>
      <c r="L194" s="21">
        <v>1064208078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>
        <f>A195-2</f>
        <v>43654</v>
      </c>
      <c r="C195" s="34" t="s">
        <v>25</v>
      </c>
      <c r="D195" s="17">
        <v>18</v>
      </c>
      <c r="E195" s="18">
        <v>75000</v>
      </c>
      <c r="F195" s="18">
        <v>507692308</v>
      </c>
      <c r="G195" s="19">
        <f>F195/E195/1000</f>
        <v>6.7692307733333337</v>
      </c>
      <c r="H195" s="18">
        <v>0</v>
      </c>
      <c r="I195" s="18">
        <v>0</v>
      </c>
      <c r="J195" s="20" t="s">
        <v>26</v>
      </c>
      <c r="K195" s="21">
        <v>92760</v>
      </c>
      <c r="L195" s="21">
        <v>627981869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100199</v>
      </c>
      <c r="L196" s="21">
        <v>678349410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111632</v>
      </c>
      <c r="L197" s="21">
        <v>755749940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123065</v>
      </c>
      <c r="L198" s="21">
        <v>833150524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130678</v>
      </c>
      <c r="L199" s="21">
        <v>884693418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12246</v>
      </c>
      <c r="L200" s="21">
        <v>82903389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19859</v>
      </c>
      <c r="L201" s="21">
        <v>134446283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34475</v>
      </c>
      <c r="L202" s="21">
        <v>233396562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49091</v>
      </c>
      <c r="L203" s="21">
        <v>332346889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60087</v>
      </c>
      <c r="L204" s="21">
        <v>406787264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1330</v>
      </c>
      <c r="L205" s="21">
        <v>9006977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12326</v>
      </c>
      <c r="L206" s="21">
        <v>83447352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27197</v>
      </c>
      <c r="L207" s="21">
        <v>184122207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42068</v>
      </c>
      <c r="L208" s="21">
        <v>284797063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56938</v>
      </c>
      <c r="L209" s="21">
        <v>385471919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6642</v>
      </c>
      <c r="L210" s="21">
        <v>44968439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21513</v>
      </c>
      <c r="L211" s="21">
        <v>145643294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40004</v>
      </c>
      <c r="L212" s="21">
        <v>270828055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58495</v>
      </c>
      <c r="L213" s="21">
        <v>396012815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</row>
    <row r="337" spans="1:19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</row>
    <row r="338" spans="1:19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</row>
    <row r="339" spans="1:19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</row>
    <row r="340" spans="1:19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</row>
    <row r="341" spans="1:19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</row>
    <row r="342" spans="1:19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</row>
    <row r="343" spans="1:19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</row>
    <row r="344" spans="1:19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</row>
    <row r="345" spans="1:19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</row>
    <row r="346" spans="1:19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</row>
    <row r="347" spans="1:19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</row>
    <row r="348" spans="1:19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</row>
    <row r="349" spans="1:19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</row>
    <row r="350" spans="1:19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</row>
    <row r="351" spans="1:19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</row>
    <row r="352" spans="1:19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</row>
    <row r="370" spans="1:19" s="35" customFormat="1" ht="16.5" customHeight="1" x14ac:dyDescent="0.2">
      <c r="A370" s="48">
        <v>43568.75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23"/>
      <c r="R370" s="23"/>
      <c r="S370" s="23"/>
    </row>
  </sheetData>
  <autoFilter ref="A2:O370" xr:uid="{00000000-0009-0000-0000-000000000000}"/>
  <mergeCells count="12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ADD40883-74D8-45DA-B452-CDB61CDCFA7A}"/>
  </hyperlinks>
  <pageMargins left="0.75" right="0.75" top="1" bottom="1" header="0.5" footer="0.5"/>
  <pageSetup paperSize="9" scale="10" orientation="portrait" verticalDpi="300" r:id="rId5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2019-04-19T06:55:03Z</dcterms:modified>
</cp:coreProperties>
</file>