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Προγράμματα/2023/"/>
    </mc:Choice>
  </mc:AlternateContent>
  <xr:revisionPtr revIDLastSave="266" documentId="13_ncr:1_{8388A717-1BCD-4CCE-9943-34FDD3F32CA1}" xr6:coauthVersionLast="47" xr6:coauthVersionMax="47" xr10:uidLastSave="{96B07CA3-0B98-43F3-8925-369201D9894E}"/>
  <bookViews>
    <workbookView xWindow="-120" yWindow="-120" windowWidth="29040" windowHeight="15720" tabRatio="500" xr2:uid="{00000000-000D-0000-FFFF-FFFF00000000}"/>
  </bookViews>
  <sheets>
    <sheet name="Initial" sheetId="1" r:id="rId1"/>
  </sheets>
  <definedNames>
    <definedName name="_xlnm._FilterDatabase" localSheetId="0" hidden="1">Initial!$A$3:$R$31</definedName>
    <definedName name="_xlnm.Print_Area" localSheetId="0">Initial!$A$1:$R$31</definedName>
    <definedName name="_xlnm.Print_Titles" localSheetId="0">Initial!$2:$2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1" l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31" i="1"/>
  <c r="O31" i="1"/>
  <c r="Q31" i="1" s="1"/>
  <c r="R30" i="1"/>
  <c r="O30" i="1"/>
  <c r="Q30" i="1" s="1"/>
  <c r="R29" i="1"/>
  <c r="O29" i="1"/>
  <c r="Q29" i="1" s="1"/>
  <c r="R28" i="1"/>
  <c r="O28" i="1"/>
  <c r="Q28" i="1" s="1"/>
  <c r="R27" i="1"/>
  <c r="O27" i="1"/>
  <c r="Q27" i="1" s="1"/>
  <c r="R26" i="1"/>
  <c r="O26" i="1"/>
  <c r="Q26" i="1" s="1"/>
  <c r="R25" i="1"/>
  <c r="O25" i="1"/>
  <c r="Q25" i="1" s="1"/>
  <c r="R24" i="1"/>
  <c r="O24" i="1"/>
  <c r="Q24" i="1" s="1"/>
  <c r="R23" i="1"/>
  <c r="O23" i="1"/>
  <c r="Q23" i="1" s="1"/>
  <c r="R22" i="1"/>
  <c r="O22" i="1"/>
  <c r="Q22" i="1" s="1"/>
  <c r="R21" i="1"/>
  <c r="O21" i="1"/>
  <c r="Q21" i="1" s="1"/>
  <c r="R20" i="1"/>
  <c r="O20" i="1"/>
  <c r="Q20" i="1" s="1"/>
  <c r="O19" i="1"/>
  <c r="Q19" i="1" s="1"/>
  <c r="O18" i="1"/>
  <c r="Q18" i="1" s="1"/>
  <c r="O17" i="1"/>
  <c r="Q17" i="1" s="1"/>
  <c r="O16" i="1"/>
  <c r="Q16" i="1" s="1"/>
  <c r="O15" i="1"/>
  <c r="Q15" i="1" s="1"/>
  <c r="O14" i="1"/>
  <c r="Q14" i="1" s="1"/>
  <c r="O13" i="1"/>
  <c r="Q13" i="1" s="1"/>
  <c r="O12" i="1"/>
  <c r="Q12" i="1" s="1"/>
  <c r="O11" i="1"/>
  <c r="Q11" i="1" s="1"/>
  <c r="O10" i="1"/>
  <c r="Q10" i="1" s="1"/>
  <c r="O9" i="1"/>
  <c r="Q9" i="1" s="1"/>
  <c r="O8" i="1"/>
  <c r="Q8" i="1" s="1"/>
  <c r="O7" i="1"/>
  <c r="Q7" i="1" s="1"/>
  <c r="O6" i="1"/>
  <c r="Q6" i="1" s="1"/>
  <c r="O5" i="1"/>
  <c r="Q5" i="1" s="1"/>
  <c r="O4" i="1"/>
  <c r="Q4" i="1" s="1"/>
</calcChain>
</file>

<file path=xl/sharedStrings.xml><?xml version="1.0" encoding="utf-8"?>
<sst xmlns="http://schemas.openxmlformats.org/spreadsheetml/2006/main" count="45" uniqueCount="42">
  <si>
    <t xml:space="preserve">Ημέρα 
</t>
  </si>
  <si>
    <t>Χρήστης ΥΦΑ</t>
  </si>
  <si>
    <t>Όνομα πλοίου ΥΦΑ</t>
  </si>
  <si>
    <t>Περίοδος Προσωρινής Αποθήκευσης (Ημέρες)</t>
  </si>
  <si>
    <t>Διάστημα έξι (6) ωρών εντός του οποίου θα πραγματοποιηθεί η έναρξη της έγχυσης</t>
  </si>
  <si>
    <t>Ποσότητα Φορτίου ΥΦΑ (kWh)</t>
  </si>
  <si>
    <t>Ποσότητα Φορτίου ΥΦΑ Εξισορρόπησης (kWh)</t>
  </si>
  <si>
    <t>Διαθέσιμος Αποθηκευτικός Χώρος
(kWh)</t>
  </si>
  <si>
    <t>Day</t>
  </si>
  <si>
    <t xml:space="preserve"> LNG User</t>
  </si>
  <si>
    <t>Name of LNG Vessel</t>
  </si>
  <si>
    <t>Temporary Storage Period (Days)</t>
  </si>
  <si>
    <t xml:space="preserve">Six (6) Hours Period Where the LNG Cargo Discharge is expected to start </t>
  </si>
  <si>
    <t>LNG Cargo Quantity (KWh)</t>
  </si>
  <si>
    <t>LNG Cargo Balancing Quantity 
(kWh)</t>
  </si>
  <si>
    <t>Available LNG Storage Space (kWh)</t>
  </si>
  <si>
    <t>CHEIKH EL MOKRANI</t>
  </si>
  <si>
    <t>11:00-17:00</t>
  </si>
  <si>
    <t>Χώρος Αποθήκευσης Αποθέματος Ασφαλείας ΥΦΑ
 (kWh)
Security LNG Stock Storage Space
 (kWh)</t>
  </si>
  <si>
    <t>Διαθέσιμος Αποθηκευτικός Χώρος FSU
(kWh)</t>
  </si>
  <si>
    <t>Available LNG Storage Space FSU (kWh)</t>
  </si>
  <si>
    <t>MYTILINEOS</t>
  </si>
  <si>
    <r>
      <t>Ποσότητα Φορτίου ΥΦΑ 
(m</t>
    </r>
    <r>
      <rPr>
        <b/>
        <vertAlign val="superscript"/>
        <sz val="9"/>
        <color theme="4" tint="-0.499984740745262"/>
        <rFont val="Calibri"/>
        <family val="2"/>
        <charset val="161"/>
      </rPr>
      <t xml:space="preserve">3 </t>
    </r>
    <r>
      <rPr>
        <b/>
        <sz val="9"/>
        <color theme="4" tint="-0.499984740745262"/>
        <rFont val="Calibri"/>
        <family val="2"/>
        <charset val="161"/>
      </rPr>
      <t>ΥΦΑ)</t>
    </r>
  </si>
  <si>
    <r>
      <t>Ποσότητα Φορτίου ΥΦΑ Εξισορρόπησης
 (m</t>
    </r>
    <r>
      <rPr>
        <b/>
        <vertAlign val="superscript"/>
        <sz val="9"/>
        <color theme="4" tint="-0.499984740745262"/>
        <rFont val="Calibri"/>
        <family val="2"/>
        <charset val="161"/>
      </rPr>
      <t>3</t>
    </r>
    <r>
      <rPr>
        <b/>
        <sz val="9"/>
        <color theme="4" tint="-0.499984740745262"/>
        <rFont val="Calibri"/>
        <family val="2"/>
        <charset val="161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</si>
  <si>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theme="4" tint="-0.499984740745262"/>
        <rFont val="Calibri"/>
        <family val="2"/>
        <charset val="161"/>
      </rPr>
      <t>3</t>
    </r>
    <r>
      <rPr>
        <b/>
        <sz val="9"/>
        <color theme="4" tint="-0.499984740745262"/>
        <rFont val="Calibri"/>
        <family val="2"/>
        <charset val="161"/>
      </rPr>
      <t xml:space="preserve"> ΥΦΑ)</t>
    </r>
  </si>
  <si>
    <r>
      <t>Ανώτερη Θερμογόνος Δύναμη
 (1000kWh/m</t>
    </r>
    <r>
      <rPr>
        <b/>
        <vertAlign val="superscript"/>
        <sz val="9"/>
        <color theme="4" tint="-0.499984740745262"/>
        <rFont val="Calibri"/>
        <family val="2"/>
        <charset val="161"/>
      </rPr>
      <t>3</t>
    </r>
    <r>
      <rPr>
        <b/>
        <sz val="9"/>
        <color theme="4" tint="-0.499984740745262"/>
        <rFont val="Calibri"/>
        <family val="2"/>
        <charset val="161"/>
      </rPr>
      <t xml:space="preserve"> ΥΦΑ)</t>
    </r>
  </si>
  <si>
    <r>
      <t>Αποθηκευτικός Χώρος FSU
(m</t>
    </r>
    <r>
      <rPr>
        <b/>
        <vertAlign val="superscript"/>
        <sz val="9"/>
        <color theme="4" tint="-0.499984740745262"/>
        <rFont val="Calibri"/>
        <family val="2"/>
        <charset val="161"/>
        <scheme val="minor"/>
      </rPr>
      <t>3</t>
    </r>
    <r>
      <rPr>
        <b/>
        <sz val="9"/>
        <color theme="4" tint="-0.499984740745262"/>
        <rFont val="Calibri"/>
        <family val="2"/>
        <charset val="161"/>
        <scheme val="minor"/>
      </rPr>
      <t xml:space="preserve"> ΥΦΑ)
FSU Storage Space
(m</t>
    </r>
    <r>
      <rPr>
        <b/>
        <vertAlign val="superscript"/>
        <sz val="9"/>
        <color theme="4" tint="-0.499984740745262"/>
        <rFont val="Calibri"/>
        <family val="2"/>
        <charset val="161"/>
        <scheme val="minor"/>
      </rPr>
      <t>3</t>
    </r>
    <r>
      <rPr>
        <b/>
        <sz val="9"/>
        <color theme="4" tint="-0.499984740745262"/>
        <rFont val="Calibri"/>
        <family val="2"/>
        <charset val="161"/>
        <scheme val="minor"/>
      </rPr>
      <t xml:space="preserve"> LNG)</t>
    </r>
  </si>
  <si>
    <t>Αποθηκευτικός Χώρος FSU
 (kWh)
FSU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</si>
  <si>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499984740745262"/>
        <rFont val="Calibri"/>
        <family val="2"/>
        <charset val="161"/>
        <scheme val="minor"/>
      </rPr>
      <t>3</t>
    </r>
    <r>
      <rPr>
        <b/>
        <sz val="9"/>
        <color theme="4" tint="-0.499984740745262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499984740745262"/>
        <rFont val="Calibri"/>
        <family val="2"/>
        <charset val="161"/>
        <scheme val="minor"/>
      </rPr>
      <t>3</t>
    </r>
    <r>
      <rPr>
        <b/>
        <sz val="9"/>
        <color theme="4" tint="-0.499984740745262"/>
        <rFont val="Calibri"/>
        <family val="2"/>
        <charset val="161"/>
        <scheme val="minor"/>
      </rPr>
      <t xml:space="preserve"> LNG)</t>
    </r>
  </si>
  <si>
    <r>
      <t>Διαθέσιμος Αποθηκευτικός Χώρος FSU
 (m</t>
    </r>
    <r>
      <rPr>
        <b/>
        <vertAlign val="superscript"/>
        <sz val="9"/>
        <color theme="4" tint="-0.499984740745262"/>
        <rFont val="Calibri"/>
        <family val="2"/>
        <charset val="161"/>
      </rPr>
      <t>3</t>
    </r>
    <r>
      <rPr>
        <b/>
        <sz val="9"/>
        <color theme="4" tint="-0.499984740745262"/>
        <rFont val="Calibri"/>
        <family val="2"/>
        <charset val="161"/>
      </rPr>
      <t xml:space="preserve"> ΥΦΑ)</t>
    </r>
  </si>
  <si>
    <r>
      <t>LNG Cargo Quantity
 (m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 </t>
    </r>
  </si>
  <si>
    <r>
      <t>LNG Cargo Balancing Quantity
 (m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</t>
    </r>
  </si>
  <si>
    <r>
      <t>Available LNG Storage Space 
(m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</t>
    </r>
  </si>
  <si>
    <r>
      <t>Gross Calorific Value 
(1000kWh/m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</t>
    </r>
  </si>
  <si>
    <r>
      <t>Available LNG Storage Space FSU
(m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</t>
    </r>
  </si>
  <si>
    <t>DEPA</t>
  </si>
  <si>
    <t>Αρχικό Μηνιαίο Πρόγραμμα ΥΦΑ – Φεβρουάριος 2023
Initial LNG Unloading Monthly Plan - February 2023</t>
  </si>
  <si>
    <t>MET ENERGY EAD</t>
  </si>
  <si>
    <t>LNG ENDURANCE</t>
  </si>
  <si>
    <t>07:00-13:00</t>
  </si>
  <si>
    <t>LNG FUKUROKUJU</t>
  </si>
  <si>
    <t>13:00-19:00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</si>
</sst>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_ ;[Red]\-#,##0\ "/>
    <numFmt numFmtId="166" formatCode="#,##0.00_ ;[Red]\-#,##0.00\ "/>
  </numFmts>
  <fonts count="15" x14ac:knownFonts="1">
    <font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b/>
      <sz val="12"/>
      <color theme="4" tint="-0.499984740745262"/>
      <name val="Calibri"/>
      <family val="2"/>
      <charset val="161"/>
    </font>
    <font>
      <sz val="11"/>
      <color theme="4" tint="-0.499984740745262"/>
      <name val="Calibri"/>
      <family val="2"/>
      <charset val="161"/>
    </font>
    <font>
      <b/>
      <sz val="9"/>
      <color theme="4" tint="-0.499984740745262"/>
      <name val="Calibri"/>
      <family val="2"/>
      <charset val="161"/>
    </font>
    <font>
      <b/>
      <vertAlign val="superscript"/>
      <sz val="9"/>
      <color theme="4" tint="-0.499984740745262"/>
      <name val="Calibri"/>
      <family val="2"/>
      <charset val="161"/>
    </font>
    <font>
      <b/>
      <sz val="9"/>
      <color theme="4" tint="-0.499984740745262"/>
      <name val="Calibri"/>
      <family val="2"/>
      <charset val="161"/>
      <scheme val="minor"/>
    </font>
    <font>
      <b/>
      <vertAlign val="superscript"/>
      <sz val="9"/>
      <color theme="4" tint="-0.499984740745262"/>
      <name val="Calibri"/>
      <family val="2"/>
      <charset val="161"/>
      <scheme val="minor"/>
    </font>
    <font>
      <b/>
      <sz val="8"/>
      <color theme="4" tint="-0.499984740745262"/>
      <name val="Calibri"/>
      <family val="2"/>
      <charset val="161"/>
    </font>
    <font>
      <b/>
      <vertAlign val="superscript"/>
      <sz val="8"/>
      <color theme="4" tint="-0.499984740745262"/>
      <name val="Calibri"/>
      <family val="2"/>
      <charset val="161"/>
    </font>
    <font>
      <sz val="9"/>
      <color theme="4" tint="-0.499984740745262"/>
      <name val="Calibri"/>
      <family val="2"/>
      <charset val="161"/>
    </font>
    <font>
      <sz val="9"/>
      <color rgb="FF003399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FFFFCC"/>
      </patternFill>
    </fill>
    <fill>
      <patternFill patternType="solid">
        <fgColor theme="7" tint="0.79998168889431442"/>
        <bgColor rgb="FFFFFFCC"/>
      </patternFill>
    </fill>
  </fills>
  <borders count="8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 style="thin">
        <color rgb="FF000066"/>
      </left>
      <right style="thin">
        <color rgb="FF000066"/>
      </right>
      <top style="thin">
        <color rgb="FF000066"/>
      </top>
      <bottom style="thin">
        <color rgb="FF000066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3" fillId="0" borderId="0"/>
    <xf numFmtId="0" fontId="4" fillId="0" borderId="0"/>
  </cellStyleXfs>
  <cellXfs count="26">
    <xf numFmtId="0" fontId="0" fillId="0" borderId="0" xfId="0"/>
    <xf numFmtId="0" fontId="6" fillId="0" borderId="0" xfId="0" applyFont="1"/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readingOrder="1"/>
    </xf>
    <xf numFmtId="1" fontId="7" fillId="2" borderId="1" xfId="0" applyNumberFormat="1" applyFont="1" applyFill="1" applyBorder="1" applyAlignment="1">
      <alignment horizontal="center" vertical="center" wrapText="1" readingOrder="1"/>
    </xf>
    <xf numFmtId="3" fontId="7" fillId="2" borderId="1" xfId="0" applyNumberFormat="1" applyFont="1" applyFill="1" applyBorder="1" applyAlignment="1">
      <alignment horizontal="center" vertical="center" wrapText="1" readingOrder="1"/>
    </xf>
    <xf numFmtId="164" fontId="7" fillId="2" borderId="1" xfId="0" applyNumberFormat="1" applyFont="1" applyFill="1" applyBorder="1" applyAlignment="1">
      <alignment horizontal="center" vertical="center" wrapText="1" readingOrder="1"/>
    </xf>
    <xf numFmtId="14" fontId="1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readingOrder="1"/>
    </xf>
    <xf numFmtId="1" fontId="11" fillId="2" borderId="2" xfId="0" applyNumberFormat="1" applyFont="1" applyFill="1" applyBorder="1" applyAlignment="1">
      <alignment horizontal="center" vertical="center" wrapText="1" readingOrder="1"/>
    </xf>
    <xf numFmtId="3" fontId="11" fillId="2" borderId="2" xfId="0" applyNumberFormat="1" applyFont="1" applyFill="1" applyBorder="1" applyAlignment="1">
      <alignment horizontal="center" vertical="center" wrapText="1" readingOrder="1"/>
    </xf>
    <xf numFmtId="164" fontId="11" fillId="2" borderId="2" xfId="0" applyNumberFormat="1" applyFont="1" applyFill="1" applyBorder="1" applyAlignment="1">
      <alignment horizontal="center" vertical="center" wrapText="1" readingOrder="1"/>
    </xf>
    <xf numFmtId="14" fontId="13" fillId="2" borderId="4" xfId="0" applyNumberFormat="1" applyFont="1" applyFill="1" applyBorder="1" applyAlignment="1">
      <alignment horizontal="center" vertical="center"/>
    </xf>
    <xf numFmtId="165" fontId="13" fillId="2" borderId="5" xfId="0" applyNumberFormat="1" applyFont="1" applyFill="1" applyBorder="1" applyAlignment="1">
      <alignment horizontal="center" vertical="center" readingOrder="1"/>
    </xf>
    <xf numFmtId="165" fontId="13" fillId="4" borderId="6" xfId="0" applyNumberFormat="1" applyFont="1" applyFill="1" applyBorder="1" applyAlignment="1">
      <alignment horizontal="center" vertical="center" readingOrder="1"/>
    </xf>
    <xf numFmtId="165" fontId="13" fillId="5" borderId="6" xfId="0" applyNumberFormat="1" applyFont="1" applyFill="1" applyBorder="1" applyAlignment="1">
      <alignment horizontal="center" vertical="center" readingOrder="1"/>
    </xf>
    <xf numFmtId="3" fontId="6" fillId="0" borderId="0" xfId="0" applyNumberFormat="1" applyFont="1"/>
    <xf numFmtId="1" fontId="6" fillId="0" borderId="0" xfId="0" applyNumberFormat="1" applyFont="1"/>
    <xf numFmtId="0" fontId="14" fillId="2" borderId="6" xfId="0" applyFont="1" applyFill="1" applyBorder="1" applyAlignment="1">
      <alignment horizontal="center" vertical="center" wrapText="1"/>
    </xf>
    <xf numFmtId="1" fontId="14" fillId="2" borderId="6" xfId="0" applyNumberFormat="1" applyFont="1" applyFill="1" applyBorder="1" applyAlignment="1">
      <alignment horizontal="center" vertical="center"/>
    </xf>
    <xf numFmtId="3" fontId="14" fillId="2" borderId="6" xfId="0" applyNumberFormat="1" applyFont="1" applyFill="1" applyBorder="1" applyAlignment="1">
      <alignment horizontal="center" vertical="center" readingOrder="1"/>
    </xf>
    <xf numFmtId="165" fontId="14" fillId="2" borderId="6" xfId="0" applyNumberFormat="1" applyFont="1" applyFill="1" applyBorder="1" applyAlignment="1">
      <alignment horizontal="center" vertical="center" readingOrder="1"/>
    </xf>
    <xf numFmtId="166" fontId="14" fillId="2" borderId="6" xfId="0" applyNumberFormat="1" applyFont="1" applyFill="1" applyBorder="1" applyAlignment="1">
      <alignment horizontal="center" vertical="center" readingOrder="1"/>
    </xf>
    <xf numFmtId="0" fontId="5" fillId="2" borderId="3" xfId="0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 readingOrder="1"/>
    </xf>
    <xf numFmtId="3" fontId="9" fillId="3" borderId="7" xfId="0" applyNumberFormat="1" applyFont="1" applyFill="1" applyBorder="1" applyAlignment="1">
      <alignment horizontal="center" vertical="center" wrapText="1" readingOrder="1"/>
    </xf>
  </cellXfs>
  <cellStyles count="5">
    <cellStyle name="Explanatory Text" xfId="1" builtinId="53" customBuiltin="1"/>
    <cellStyle name="Explanatory Text 2" xfId="3" xr:uid="{134041CA-A014-40AA-AEFF-9EDA2474EFEB}"/>
    <cellStyle name="Explanatory Text 3" xfId="4" xr:uid="{EECE29F6-5A6E-446E-AAF3-8D30E01C22F7}"/>
    <cellStyle name="Normal" xfId="0" builtinId="0"/>
    <cellStyle name="Normal 2" xfId="2" xr:uid="{8DCE8054-A76D-4F4A-8AFE-DE6517904D75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4CE8EE-F254-4C50-8F80-8E80132F8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1"/>
  <sheetViews>
    <sheetView tabSelected="1" view="pageBreakPreview" topLeftCell="A8" zoomScaleNormal="100" zoomScaleSheetLayoutView="100" zoomScalePageLayoutView="70" workbookViewId="0">
      <selection activeCell="H27" sqref="H27"/>
    </sheetView>
  </sheetViews>
  <sheetFormatPr defaultRowHeight="15" x14ac:dyDescent="0.25"/>
  <cols>
    <col min="1" max="1" width="11.7109375" style="1" customWidth="1"/>
    <col min="2" max="2" width="28.5703125" style="1" bestFit="1" customWidth="1"/>
    <col min="3" max="3" width="23" style="1" customWidth="1"/>
    <col min="4" max="4" width="11.85546875" style="1" bestFit="1" customWidth="1"/>
    <col min="5" max="5" width="17" style="1" bestFit="1" customWidth="1"/>
    <col min="6" max="6" width="15.5703125" style="1" bestFit="1" customWidth="1"/>
    <col min="7" max="7" width="15.5703125" style="16" bestFit="1" customWidth="1"/>
    <col min="8" max="8" width="16.28515625" style="17" bestFit="1" customWidth="1"/>
    <col min="9" max="9" width="17.42578125" style="1" bestFit="1" customWidth="1"/>
    <col min="10" max="11" width="17" style="1" customWidth="1"/>
    <col min="12" max="12" width="17.5703125" style="1" customWidth="1"/>
    <col min="13" max="14" width="14.85546875" style="1" customWidth="1"/>
    <col min="15" max="15" width="15.28515625" style="1" customWidth="1"/>
    <col min="16" max="16" width="14.140625" style="1" customWidth="1"/>
    <col min="17" max="17" width="15" style="1" customWidth="1"/>
    <col min="18" max="18" width="12.140625" style="1" customWidth="1"/>
    <col min="19" max="1022" width="8.28515625" style="1" customWidth="1"/>
    <col min="1023" max="16384" width="9.140625" style="1"/>
  </cols>
  <sheetData>
    <row r="1" spans="1:18" ht="56.25" customHeight="1" x14ac:dyDescent="0.25">
      <c r="A1" s="23" t="s">
        <v>36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8" ht="84.75" customHeight="1" x14ac:dyDescent="0.25">
      <c r="A2" s="2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5" t="s">
        <v>22</v>
      </c>
      <c r="G2" s="5" t="s">
        <v>5</v>
      </c>
      <c r="H2" s="6" t="s">
        <v>23</v>
      </c>
      <c r="I2" s="6" t="s">
        <v>6</v>
      </c>
      <c r="J2" s="5" t="s">
        <v>24</v>
      </c>
      <c r="K2" s="5" t="s">
        <v>7</v>
      </c>
      <c r="L2" s="5" t="s">
        <v>25</v>
      </c>
      <c r="M2" s="24" t="s">
        <v>26</v>
      </c>
      <c r="N2" s="24" t="s">
        <v>27</v>
      </c>
      <c r="O2" s="24" t="s">
        <v>28</v>
      </c>
      <c r="P2" s="24" t="s">
        <v>18</v>
      </c>
      <c r="Q2" s="5" t="s">
        <v>29</v>
      </c>
      <c r="R2" s="5" t="s">
        <v>19</v>
      </c>
    </row>
    <row r="3" spans="1:18" ht="47.25" customHeight="1" x14ac:dyDescent="0.25">
      <c r="A3" s="7" t="s">
        <v>8</v>
      </c>
      <c r="B3" s="8" t="s">
        <v>9</v>
      </c>
      <c r="C3" s="8" t="s">
        <v>10</v>
      </c>
      <c r="D3" s="9" t="s">
        <v>11</v>
      </c>
      <c r="E3" s="9" t="s">
        <v>12</v>
      </c>
      <c r="F3" s="10" t="s">
        <v>30</v>
      </c>
      <c r="G3" s="10" t="s">
        <v>13</v>
      </c>
      <c r="H3" s="11" t="s">
        <v>31</v>
      </c>
      <c r="I3" s="11" t="s">
        <v>14</v>
      </c>
      <c r="J3" s="10" t="s">
        <v>32</v>
      </c>
      <c r="K3" s="10" t="s">
        <v>15</v>
      </c>
      <c r="L3" s="10" t="s">
        <v>33</v>
      </c>
      <c r="M3" s="25"/>
      <c r="N3" s="25"/>
      <c r="O3" s="25"/>
      <c r="P3" s="25"/>
      <c r="Q3" s="10" t="s">
        <v>34</v>
      </c>
      <c r="R3" s="10" t="s">
        <v>20</v>
      </c>
    </row>
    <row r="4" spans="1:18" x14ac:dyDescent="0.25">
      <c r="A4" s="12">
        <v>44958</v>
      </c>
      <c r="B4" s="18" t="s">
        <v>37</v>
      </c>
      <c r="C4" s="18" t="s">
        <v>38</v>
      </c>
      <c r="D4" s="19">
        <v>13</v>
      </c>
      <c r="E4" s="19" t="s">
        <v>39</v>
      </c>
      <c r="F4" s="20">
        <v>147710</v>
      </c>
      <c r="G4" s="20">
        <v>1000000000</v>
      </c>
      <c r="H4" s="20">
        <v>0</v>
      </c>
      <c r="I4" s="20">
        <v>0</v>
      </c>
      <c r="J4" s="21">
        <v>4033</v>
      </c>
      <c r="K4" s="21">
        <v>27303490</v>
      </c>
      <c r="L4" s="22">
        <f t="shared" ref="L4:L31" si="0">K4/J4/1000</f>
        <v>6.7700198363501114</v>
      </c>
      <c r="M4" s="14">
        <v>140000</v>
      </c>
      <c r="N4" s="14">
        <v>947800000</v>
      </c>
      <c r="O4" s="15">
        <f>P4/6770</f>
        <v>67222.895125553914</v>
      </c>
      <c r="P4" s="15">
        <v>455099000</v>
      </c>
      <c r="Q4" s="14">
        <f t="shared" ref="Q4:Q19" si="1">M4-O4</f>
        <v>72777.104874446086</v>
      </c>
      <c r="R4" s="14">
        <f t="shared" ref="R4:R19" si="2">N4-P4</f>
        <v>492701000</v>
      </c>
    </row>
    <row r="5" spans="1:18" x14ac:dyDescent="0.25">
      <c r="A5" s="12">
        <v>44959</v>
      </c>
      <c r="B5" s="18"/>
      <c r="C5" s="18"/>
      <c r="D5" s="19"/>
      <c r="E5" s="19"/>
      <c r="F5" s="20"/>
      <c r="G5" s="20"/>
      <c r="H5" s="20"/>
      <c r="I5" s="20"/>
      <c r="J5" s="21">
        <v>14085</v>
      </c>
      <c r="K5" s="21">
        <v>95355731</v>
      </c>
      <c r="L5" s="22">
        <f t="shared" si="0"/>
        <v>6.7700199503017391</v>
      </c>
      <c r="M5" s="14">
        <v>140000</v>
      </c>
      <c r="N5" s="14">
        <v>947800000</v>
      </c>
      <c r="O5" s="15">
        <f t="shared" ref="O5:O31" si="3">P5/6770</f>
        <v>67222.895125553914</v>
      </c>
      <c r="P5" s="15">
        <v>455099000</v>
      </c>
      <c r="Q5" s="14">
        <f t="shared" si="1"/>
        <v>72777.104874446086</v>
      </c>
      <c r="R5" s="14">
        <f t="shared" si="2"/>
        <v>492701000</v>
      </c>
    </row>
    <row r="6" spans="1:18" x14ac:dyDescent="0.25">
      <c r="A6" s="12">
        <v>44960</v>
      </c>
      <c r="B6" s="18"/>
      <c r="C6" s="18"/>
      <c r="D6" s="19"/>
      <c r="E6" s="19"/>
      <c r="F6" s="20"/>
      <c r="G6" s="20"/>
      <c r="H6" s="20"/>
      <c r="I6" s="20"/>
      <c r="J6" s="21">
        <v>34189</v>
      </c>
      <c r="K6" s="21">
        <v>231460213</v>
      </c>
      <c r="L6" s="22">
        <f t="shared" si="0"/>
        <v>6.770019977185644</v>
      </c>
      <c r="M6" s="14">
        <v>140000</v>
      </c>
      <c r="N6" s="14">
        <v>947800000</v>
      </c>
      <c r="O6" s="15">
        <f t="shared" si="3"/>
        <v>67222.895125553914</v>
      </c>
      <c r="P6" s="15">
        <v>455099000</v>
      </c>
      <c r="Q6" s="14">
        <f t="shared" si="1"/>
        <v>72777.104874446086</v>
      </c>
      <c r="R6" s="14">
        <f t="shared" si="2"/>
        <v>492701000</v>
      </c>
    </row>
    <row r="7" spans="1:18" x14ac:dyDescent="0.25">
      <c r="A7" s="12">
        <v>44961</v>
      </c>
      <c r="B7" s="18"/>
      <c r="C7" s="18"/>
      <c r="D7" s="19"/>
      <c r="E7" s="19"/>
      <c r="F7" s="20"/>
      <c r="G7" s="20"/>
      <c r="H7" s="20"/>
      <c r="I7" s="20"/>
      <c r="J7" s="21">
        <v>54293</v>
      </c>
      <c r="K7" s="21">
        <v>367564695</v>
      </c>
      <c r="L7" s="22">
        <f t="shared" si="0"/>
        <v>6.7700199841600206</v>
      </c>
      <c r="M7" s="14">
        <v>140000</v>
      </c>
      <c r="N7" s="14">
        <v>947800000</v>
      </c>
      <c r="O7" s="15">
        <f t="shared" si="3"/>
        <v>67222.895125553914</v>
      </c>
      <c r="P7" s="15">
        <v>455099000</v>
      </c>
      <c r="Q7" s="14">
        <f t="shared" si="1"/>
        <v>72777.104874446086</v>
      </c>
      <c r="R7" s="14">
        <f t="shared" si="2"/>
        <v>492701000</v>
      </c>
    </row>
    <row r="8" spans="1:18" x14ac:dyDescent="0.25">
      <c r="A8" s="12">
        <v>44962</v>
      </c>
      <c r="B8" s="18"/>
      <c r="C8" s="18"/>
      <c r="D8" s="19"/>
      <c r="E8" s="19"/>
      <c r="F8" s="20"/>
      <c r="G8" s="20"/>
      <c r="H8" s="20"/>
      <c r="I8" s="20"/>
      <c r="J8" s="21">
        <v>74397</v>
      </c>
      <c r="K8" s="21">
        <v>503669177</v>
      </c>
      <c r="L8" s="22">
        <f t="shared" si="0"/>
        <v>6.7700199873650817</v>
      </c>
      <c r="M8" s="14">
        <v>140000</v>
      </c>
      <c r="N8" s="14">
        <v>947800000</v>
      </c>
      <c r="O8" s="15">
        <f t="shared" si="3"/>
        <v>67222.895125553914</v>
      </c>
      <c r="P8" s="15">
        <v>455099000</v>
      </c>
      <c r="Q8" s="14">
        <f t="shared" si="1"/>
        <v>72777.104874446086</v>
      </c>
      <c r="R8" s="14">
        <f t="shared" si="2"/>
        <v>492701000</v>
      </c>
    </row>
    <row r="9" spans="1:18" x14ac:dyDescent="0.25">
      <c r="A9" s="12">
        <v>44963</v>
      </c>
      <c r="B9" s="18"/>
      <c r="C9" s="18"/>
      <c r="D9" s="19"/>
      <c r="E9" s="19"/>
      <c r="F9" s="20"/>
      <c r="G9" s="20"/>
      <c r="H9" s="20"/>
      <c r="I9" s="20"/>
      <c r="J9" s="21">
        <v>94501</v>
      </c>
      <c r="K9" s="21">
        <v>639773660</v>
      </c>
      <c r="L9" s="22">
        <f t="shared" si="0"/>
        <v>6.7700199997883619</v>
      </c>
      <c r="M9" s="14">
        <v>140000</v>
      </c>
      <c r="N9" s="14">
        <v>947800000</v>
      </c>
      <c r="O9" s="15">
        <f t="shared" si="3"/>
        <v>67222.895125553914</v>
      </c>
      <c r="P9" s="15">
        <v>455099000</v>
      </c>
      <c r="Q9" s="14">
        <f t="shared" si="1"/>
        <v>72777.104874446086</v>
      </c>
      <c r="R9" s="14">
        <f t="shared" si="2"/>
        <v>492701000</v>
      </c>
    </row>
    <row r="10" spans="1:18" x14ac:dyDescent="0.25">
      <c r="A10" s="12">
        <v>44964</v>
      </c>
      <c r="B10" s="18"/>
      <c r="C10" s="18"/>
      <c r="D10" s="19"/>
      <c r="E10" s="19"/>
      <c r="F10" s="20"/>
      <c r="G10" s="20"/>
      <c r="H10" s="20"/>
      <c r="I10" s="20"/>
      <c r="J10" s="21">
        <v>114605</v>
      </c>
      <c r="K10" s="21">
        <v>775878142</v>
      </c>
      <c r="L10" s="22">
        <f t="shared" si="0"/>
        <v>6.7700199991274372</v>
      </c>
      <c r="M10" s="14">
        <v>140000</v>
      </c>
      <c r="N10" s="14">
        <v>947800000</v>
      </c>
      <c r="O10" s="15">
        <f t="shared" si="3"/>
        <v>67222.895125553914</v>
      </c>
      <c r="P10" s="15">
        <v>455099000</v>
      </c>
      <c r="Q10" s="14">
        <f t="shared" si="1"/>
        <v>72777.104874446086</v>
      </c>
      <c r="R10" s="14">
        <f t="shared" si="2"/>
        <v>492701000</v>
      </c>
    </row>
    <row r="11" spans="1:18" x14ac:dyDescent="0.25">
      <c r="A11" s="12">
        <v>44965</v>
      </c>
      <c r="B11" s="18" t="s">
        <v>21</v>
      </c>
      <c r="C11" s="18" t="s">
        <v>40</v>
      </c>
      <c r="D11" s="19">
        <v>13</v>
      </c>
      <c r="E11" s="19" t="s">
        <v>41</v>
      </c>
      <c r="F11" s="20">
        <v>147710</v>
      </c>
      <c r="G11" s="20">
        <v>1000000000</v>
      </c>
      <c r="H11" s="20">
        <v>0</v>
      </c>
      <c r="I11" s="20">
        <v>0</v>
      </c>
      <c r="J11" s="21">
        <v>4033</v>
      </c>
      <c r="K11" s="21">
        <v>27303490</v>
      </c>
      <c r="L11" s="22">
        <f t="shared" si="0"/>
        <v>6.7700198363501114</v>
      </c>
      <c r="M11" s="14">
        <v>140000</v>
      </c>
      <c r="N11" s="14">
        <v>947800000</v>
      </c>
      <c r="O11" s="15">
        <f t="shared" si="3"/>
        <v>67222.895125553914</v>
      </c>
      <c r="P11" s="15">
        <v>455099000</v>
      </c>
      <c r="Q11" s="14">
        <f t="shared" si="1"/>
        <v>72777.104874446086</v>
      </c>
      <c r="R11" s="14">
        <f t="shared" si="2"/>
        <v>492701000</v>
      </c>
    </row>
    <row r="12" spans="1:18" x14ac:dyDescent="0.25">
      <c r="A12" s="12">
        <v>44966</v>
      </c>
      <c r="B12" s="18"/>
      <c r="C12" s="18"/>
      <c r="D12" s="19"/>
      <c r="E12" s="19"/>
      <c r="F12" s="20"/>
      <c r="G12" s="20"/>
      <c r="H12" s="20"/>
      <c r="I12" s="20"/>
      <c r="J12" s="21">
        <v>14085</v>
      </c>
      <c r="K12" s="21">
        <v>95355731</v>
      </c>
      <c r="L12" s="22">
        <f t="shared" si="0"/>
        <v>6.7700199503017391</v>
      </c>
      <c r="M12" s="14">
        <v>140000</v>
      </c>
      <c r="N12" s="14">
        <v>947800000</v>
      </c>
      <c r="O12" s="15">
        <f t="shared" si="3"/>
        <v>67222.895125553914</v>
      </c>
      <c r="P12" s="15">
        <v>455099000</v>
      </c>
      <c r="Q12" s="14">
        <f t="shared" si="1"/>
        <v>72777.104874446086</v>
      </c>
      <c r="R12" s="14">
        <f t="shared" si="2"/>
        <v>492701000</v>
      </c>
    </row>
    <row r="13" spans="1:18" x14ac:dyDescent="0.25">
      <c r="A13" s="12">
        <v>44967</v>
      </c>
      <c r="B13" s="18"/>
      <c r="C13" s="18"/>
      <c r="D13" s="19"/>
      <c r="E13" s="19"/>
      <c r="F13" s="20"/>
      <c r="G13" s="20"/>
      <c r="H13" s="20"/>
      <c r="I13" s="20"/>
      <c r="J13" s="21">
        <v>34189</v>
      </c>
      <c r="K13" s="21">
        <v>231460213</v>
      </c>
      <c r="L13" s="22">
        <f t="shared" si="0"/>
        <v>6.770019977185644</v>
      </c>
      <c r="M13" s="14">
        <v>140000</v>
      </c>
      <c r="N13" s="14">
        <v>947800000</v>
      </c>
      <c r="O13" s="15">
        <f t="shared" si="3"/>
        <v>67222.895125553914</v>
      </c>
      <c r="P13" s="15">
        <v>455099000</v>
      </c>
      <c r="Q13" s="14">
        <f t="shared" si="1"/>
        <v>72777.104874446086</v>
      </c>
      <c r="R13" s="14">
        <f t="shared" si="2"/>
        <v>492701000</v>
      </c>
    </row>
    <row r="14" spans="1:18" x14ac:dyDescent="0.25">
      <c r="A14" s="12">
        <v>44968</v>
      </c>
      <c r="B14" s="18"/>
      <c r="C14" s="18"/>
      <c r="D14" s="19"/>
      <c r="E14" s="19"/>
      <c r="F14" s="20"/>
      <c r="G14" s="20"/>
      <c r="H14" s="20"/>
      <c r="I14" s="20"/>
      <c r="J14" s="21">
        <v>54293</v>
      </c>
      <c r="K14" s="21">
        <v>367564695</v>
      </c>
      <c r="L14" s="22">
        <f t="shared" si="0"/>
        <v>6.7700199841600206</v>
      </c>
      <c r="M14" s="14">
        <v>140000</v>
      </c>
      <c r="N14" s="14">
        <v>947800000</v>
      </c>
      <c r="O14" s="15">
        <f t="shared" si="3"/>
        <v>67222.895125553914</v>
      </c>
      <c r="P14" s="15">
        <v>455099000</v>
      </c>
      <c r="Q14" s="14">
        <f t="shared" si="1"/>
        <v>72777.104874446086</v>
      </c>
      <c r="R14" s="14">
        <f t="shared" si="2"/>
        <v>492701000</v>
      </c>
    </row>
    <row r="15" spans="1:18" x14ac:dyDescent="0.25">
      <c r="A15" s="12">
        <v>44969</v>
      </c>
      <c r="B15" s="18"/>
      <c r="C15" s="18"/>
      <c r="D15" s="19"/>
      <c r="E15" s="19"/>
      <c r="F15" s="20"/>
      <c r="G15" s="20"/>
      <c r="H15" s="20"/>
      <c r="I15" s="20"/>
      <c r="J15" s="21">
        <v>74397</v>
      </c>
      <c r="K15" s="21">
        <v>503669177</v>
      </c>
      <c r="L15" s="22">
        <f t="shared" si="0"/>
        <v>6.7700199873650817</v>
      </c>
      <c r="M15" s="14">
        <v>140000</v>
      </c>
      <c r="N15" s="14">
        <v>947800000</v>
      </c>
      <c r="O15" s="15">
        <f t="shared" si="3"/>
        <v>67222.895125553914</v>
      </c>
      <c r="P15" s="15">
        <v>455099000</v>
      </c>
      <c r="Q15" s="14">
        <f t="shared" si="1"/>
        <v>72777.104874446086</v>
      </c>
      <c r="R15" s="14">
        <f t="shared" si="2"/>
        <v>492701000</v>
      </c>
    </row>
    <row r="16" spans="1:18" x14ac:dyDescent="0.25">
      <c r="A16" s="12">
        <v>44970</v>
      </c>
      <c r="B16" s="18"/>
      <c r="C16" s="18"/>
      <c r="D16" s="19"/>
      <c r="E16" s="19"/>
      <c r="F16" s="20"/>
      <c r="G16" s="20"/>
      <c r="H16" s="20"/>
      <c r="I16" s="20"/>
      <c r="J16" s="21">
        <v>94501</v>
      </c>
      <c r="K16" s="21">
        <v>639773660</v>
      </c>
      <c r="L16" s="22">
        <f t="shared" si="0"/>
        <v>6.7700199997883619</v>
      </c>
      <c r="M16" s="14">
        <v>140000</v>
      </c>
      <c r="N16" s="14">
        <v>947800000</v>
      </c>
      <c r="O16" s="15">
        <f t="shared" si="3"/>
        <v>67222.895125553914</v>
      </c>
      <c r="P16" s="15">
        <v>455099000</v>
      </c>
      <c r="Q16" s="14">
        <f t="shared" si="1"/>
        <v>72777.104874446086</v>
      </c>
      <c r="R16" s="14">
        <f t="shared" si="2"/>
        <v>492701000</v>
      </c>
    </row>
    <row r="17" spans="1:18" x14ac:dyDescent="0.25">
      <c r="A17" s="12">
        <v>44971</v>
      </c>
      <c r="B17" s="18"/>
      <c r="C17" s="18"/>
      <c r="D17" s="19"/>
      <c r="E17" s="19"/>
      <c r="F17" s="20"/>
      <c r="G17" s="20"/>
      <c r="H17" s="20"/>
      <c r="I17" s="20"/>
      <c r="J17" s="21">
        <v>114605</v>
      </c>
      <c r="K17" s="21">
        <v>775878142</v>
      </c>
      <c r="L17" s="22">
        <f t="shared" si="0"/>
        <v>6.7700199991274372</v>
      </c>
      <c r="M17" s="14">
        <v>140000</v>
      </c>
      <c r="N17" s="14">
        <v>947800000</v>
      </c>
      <c r="O17" s="15">
        <f t="shared" si="3"/>
        <v>67222.895125553914</v>
      </c>
      <c r="P17" s="15">
        <v>455099000</v>
      </c>
      <c r="Q17" s="14">
        <f t="shared" si="1"/>
        <v>72777.104874446086</v>
      </c>
      <c r="R17" s="14">
        <f t="shared" si="2"/>
        <v>492701000</v>
      </c>
    </row>
    <row r="18" spans="1:18" x14ac:dyDescent="0.25">
      <c r="A18" s="12">
        <v>44972</v>
      </c>
      <c r="B18" s="18"/>
      <c r="C18" s="18"/>
      <c r="D18" s="19"/>
      <c r="E18" s="19"/>
      <c r="F18" s="20"/>
      <c r="G18" s="20"/>
      <c r="H18" s="20"/>
      <c r="I18" s="20"/>
      <c r="J18" s="21">
        <v>134700</v>
      </c>
      <c r="K18" s="21">
        <v>911921694</v>
      </c>
      <c r="L18" s="22">
        <f t="shared" si="0"/>
        <v>6.7700200000000006</v>
      </c>
      <c r="M18" s="14">
        <v>140000</v>
      </c>
      <c r="N18" s="14">
        <v>947800000</v>
      </c>
      <c r="O18" s="15">
        <f t="shared" si="3"/>
        <v>67222.895125553914</v>
      </c>
      <c r="P18" s="15">
        <v>455099000</v>
      </c>
      <c r="Q18" s="14">
        <f t="shared" si="1"/>
        <v>72777.104874446086</v>
      </c>
      <c r="R18" s="14">
        <f t="shared" si="2"/>
        <v>492701000</v>
      </c>
    </row>
    <row r="19" spans="1:18" x14ac:dyDescent="0.25">
      <c r="A19" s="12">
        <v>44973</v>
      </c>
      <c r="B19" s="18"/>
      <c r="C19" s="18"/>
      <c r="D19" s="19"/>
      <c r="E19" s="19"/>
      <c r="F19" s="20"/>
      <c r="G19" s="20"/>
      <c r="H19" s="20"/>
      <c r="I19" s="20"/>
      <c r="J19" s="21">
        <v>144752</v>
      </c>
      <c r="K19" s="21">
        <v>979973935</v>
      </c>
      <c r="L19" s="22">
        <f t="shared" si="0"/>
        <v>6.7700199997236652</v>
      </c>
      <c r="M19" s="14">
        <v>140000</v>
      </c>
      <c r="N19" s="14">
        <v>947800000</v>
      </c>
      <c r="O19" s="15">
        <f t="shared" si="3"/>
        <v>67222.895125553914</v>
      </c>
      <c r="P19" s="15">
        <v>455099000</v>
      </c>
      <c r="Q19" s="14">
        <f t="shared" si="1"/>
        <v>72777.104874446086</v>
      </c>
      <c r="R19" s="14">
        <f t="shared" si="2"/>
        <v>492701000</v>
      </c>
    </row>
    <row r="20" spans="1:18" x14ac:dyDescent="0.25">
      <c r="A20" s="12">
        <v>44974</v>
      </c>
      <c r="B20" s="18"/>
      <c r="C20" s="18"/>
      <c r="D20" s="19"/>
      <c r="E20" s="19"/>
      <c r="F20" s="20"/>
      <c r="G20" s="20"/>
      <c r="H20" s="20"/>
      <c r="I20" s="20"/>
      <c r="J20" s="21">
        <v>154804</v>
      </c>
      <c r="K20" s="21">
        <v>1048026176</v>
      </c>
      <c r="L20" s="22">
        <f t="shared" si="0"/>
        <v>6.7700199994832175</v>
      </c>
      <c r="M20" s="14">
        <v>140000</v>
      </c>
      <c r="N20" s="14">
        <v>947800000</v>
      </c>
      <c r="O20" s="15">
        <f t="shared" si="3"/>
        <v>67222.895125553914</v>
      </c>
      <c r="P20" s="15">
        <v>455099000</v>
      </c>
      <c r="Q20" s="14">
        <f>M20-O20</f>
        <v>72777.104874446086</v>
      </c>
      <c r="R20" s="14">
        <f>N20-P20</f>
        <v>492701000</v>
      </c>
    </row>
    <row r="21" spans="1:18" x14ac:dyDescent="0.25">
      <c r="A21" s="12">
        <v>44975</v>
      </c>
      <c r="B21" s="18"/>
      <c r="C21" s="18"/>
      <c r="D21" s="19"/>
      <c r="E21" s="19"/>
      <c r="F21" s="20"/>
      <c r="G21" s="20"/>
      <c r="H21" s="20"/>
      <c r="I21" s="20"/>
      <c r="J21" s="21">
        <v>164856</v>
      </c>
      <c r="K21" s="21">
        <v>1116078417</v>
      </c>
      <c r="L21" s="22">
        <f t="shared" si="0"/>
        <v>6.7700199992720922</v>
      </c>
      <c r="M21" s="14">
        <v>140000</v>
      </c>
      <c r="N21" s="14">
        <v>947800000</v>
      </c>
      <c r="O21" s="15">
        <f t="shared" si="3"/>
        <v>67222.895125553914</v>
      </c>
      <c r="P21" s="15">
        <v>455099000</v>
      </c>
      <c r="Q21" s="14">
        <f t="shared" ref="Q21:R31" si="4">M21-O21</f>
        <v>72777.104874446086</v>
      </c>
      <c r="R21" s="14">
        <f t="shared" si="4"/>
        <v>492701000</v>
      </c>
    </row>
    <row r="22" spans="1:18" x14ac:dyDescent="0.25">
      <c r="A22" s="12">
        <v>44976</v>
      </c>
      <c r="B22" s="18" t="s">
        <v>21</v>
      </c>
      <c r="C22" s="18" t="s">
        <v>40</v>
      </c>
      <c r="D22" s="19">
        <v>13</v>
      </c>
      <c r="E22" s="19" t="s">
        <v>41</v>
      </c>
      <c r="F22" s="20">
        <v>147710</v>
      </c>
      <c r="G22" s="20">
        <v>1000000000</v>
      </c>
      <c r="H22" s="20">
        <v>0</v>
      </c>
      <c r="I22" s="20">
        <v>0</v>
      </c>
      <c r="J22" s="21">
        <v>44241</v>
      </c>
      <c r="K22" s="21">
        <v>299512454</v>
      </c>
      <c r="L22" s="22">
        <f t="shared" si="0"/>
        <v>6.7700199814651567</v>
      </c>
      <c r="M22" s="14">
        <v>140000</v>
      </c>
      <c r="N22" s="14">
        <v>947800000</v>
      </c>
      <c r="O22" s="15">
        <f t="shared" si="3"/>
        <v>67222.895125553914</v>
      </c>
      <c r="P22" s="15">
        <v>455099000</v>
      </c>
      <c r="Q22" s="14">
        <f t="shared" si="4"/>
        <v>72777.104874446086</v>
      </c>
      <c r="R22" s="14">
        <f t="shared" si="4"/>
        <v>492701000</v>
      </c>
    </row>
    <row r="23" spans="1:18" x14ac:dyDescent="0.25">
      <c r="A23" s="12">
        <v>44977</v>
      </c>
      <c r="B23" s="18"/>
      <c r="C23" s="18"/>
      <c r="D23" s="19"/>
      <c r="E23" s="19"/>
      <c r="F23" s="20"/>
      <c r="G23" s="20"/>
      <c r="H23" s="20"/>
      <c r="I23" s="20"/>
      <c r="J23" s="21">
        <v>54293</v>
      </c>
      <c r="K23" s="21">
        <v>367564695</v>
      </c>
      <c r="L23" s="22">
        <f t="shared" si="0"/>
        <v>6.7700199841600206</v>
      </c>
      <c r="M23" s="14">
        <v>140000</v>
      </c>
      <c r="N23" s="14">
        <v>947800000</v>
      </c>
      <c r="O23" s="15">
        <f t="shared" si="3"/>
        <v>67222.895125553914</v>
      </c>
      <c r="P23" s="15">
        <v>455099000</v>
      </c>
      <c r="Q23" s="14">
        <f t="shared" si="4"/>
        <v>72777.104874446086</v>
      </c>
      <c r="R23" s="14">
        <f t="shared" si="4"/>
        <v>492701000</v>
      </c>
    </row>
    <row r="24" spans="1:18" x14ac:dyDescent="0.25">
      <c r="A24" s="12">
        <v>44978</v>
      </c>
      <c r="B24" s="18"/>
      <c r="C24" s="18"/>
      <c r="D24" s="19"/>
      <c r="E24" s="19"/>
      <c r="F24" s="20"/>
      <c r="G24" s="20"/>
      <c r="H24" s="20"/>
      <c r="I24" s="20"/>
      <c r="J24" s="21">
        <v>74397</v>
      </c>
      <c r="K24" s="21">
        <v>503669177</v>
      </c>
      <c r="L24" s="22">
        <f t="shared" si="0"/>
        <v>6.7700199873650817</v>
      </c>
      <c r="M24" s="14">
        <v>140000</v>
      </c>
      <c r="N24" s="14">
        <v>947800000</v>
      </c>
      <c r="O24" s="15">
        <f t="shared" si="3"/>
        <v>67222.895125553914</v>
      </c>
      <c r="P24" s="15">
        <v>455099000</v>
      </c>
      <c r="Q24" s="14">
        <f t="shared" si="4"/>
        <v>72777.104874446086</v>
      </c>
      <c r="R24" s="14">
        <f t="shared" si="4"/>
        <v>492701000</v>
      </c>
    </row>
    <row r="25" spans="1:18" x14ac:dyDescent="0.25">
      <c r="A25" s="12">
        <v>44979</v>
      </c>
      <c r="B25" s="18"/>
      <c r="C25" s="18"/>
      <c r="D25" s="19"/>
      <c r="E25" s="19"/>
      <c r="F25" s="20"/>
      <c r="G25" s="20"/>
      <c r="H25" s="20"/>
      <c r="I25" s="20"/>
      <c r="J25" s="21">
        <v>94492</v>
      </c>
      <c r="K25" s="21">
        <v>639712729</v>
      </c>
      <c r="L25" s="22">
        <f t="shared" si="0"/>
        <v>6.7700199911103578</v>
      </c>
      <c r="M25" s="14">
        <v>140000</v>
      </c>
      <c r="N25" s="14">
        <v>947800000</v>
      </c>
      <c r="O25" s="15">
        <f t="shared" si="3"/>
        <v>67222.895125553914</v>
      </c>
      <c r="P25" s="15">
        <v>455099000</v>
      </c>
      <c r="Q25" s="14">
        <f t="shared" si="4"/>
        <v>72777.104874446086</v>
      </c>
      <c r="R25" s="14">
        <f t="shared" si="4"/>
        <v>492701000</v>
      </c>
    </row>
    <row r="26" spans="1:18" x14ac:dyDescent="0.25">
      <c r="A26" s="12">
        <v>44980</v>
      </c>
      <c r="B26" s="18" t="s">
        <v>35</v>
      </c>
      <c r="C26" s="13" t="s">
        <v>16</v>
      </c>
      <c r="D26" s="19">
        <v>13</v>
      </c>
      <c r="E26" s="19" t="s">
        <v>17</v>
      </c>
      <c r="F26" s="20">
        <v>73855</v>
      </c>
      <c r="G26" s="20">
        <v>500000000</v>
      </c>
      <c r="H26" s="20">
        <v>0</v>
      </c>
      <c r="I26" s="20">
        <v>0</v>
      </c>
      <c r="J26" s="21">
        <v>34949</v>
      </c>
      <c r="K26" s="21">
        <v>236605428</v>
      </c>
      <c r="L26" s="22">
        <f t="shared" si="0"/>
        <v>6.7700199719591403</v>
      </c>
      <c r="M26" s="14">
        <v>140000</v>
      </c>
      <c r="N26" s="14">
        <v>947800000</v>
      </c>
      <c r="O26" s="15">
        <f t="shared" si="3"/>
        <v>67222.895125553914</v>
      </c>
      <c r="P26" s="15">
        <v>455099000</v>
      </c>
      <c r="Q26" s="14">
        <f t="shared" si="4"/>
        <v>72777.104874446086</v>
      </c>
      <c r="R26" s="14">
        <f t="shared" si="4"/>
        <v>492701000</v>
      </c>
    </row>
    <row r="27" spans="1:18" x14ac:dyDescent="0.25">
      <c r="A27" s="12">
        <v>44981</v>
      </c>
      <c r="B27" s="18"/>
      <c r="C27" s="18"/>
      <c r="D27" s="19"/>
      <c r="E27" s="19"/>
      <c r="F27" s="20"/>
      <c r="G27" s="20"/>
      <c r="H27" s="20"/>
      <c r="I27" s="20"/>
      <c r="J27" s="21">
        <v>45001</v>
      </c>
      <c r="K27" s="21">
        <v>304657670</v>
      </c>
      <c r="L27" s="22">
        <f t="shared" si="0"/>
        <v>6.7700199995555659</v>
      </c>
      <c r="M27" s="14">
        <v>140000</v>
      </c>
      <c r="N27" s="14">
        <v>947800000</v>
      </c>
      <c r="O27" s="15">
        <f t="shared" si="3"/>
        <v>67222.895125553914</v>
      </c>
      <c r="P27" s="15">
        <v>455099000</v>
      </c>
      <c r="Q27" s="14">
        <f t="shared" si="4"/>
        <v>72777.104874446086</v>
      </c>
      <c r="R27" s="14">
        <f t="shared" si="4"/>
        <v>492701000</v>
      </c>
    </row>
    <row r="28" spans="1:18" x14ac:dyDescent="0.25">
      <c r="A28" s="12">
        <v>44982</v>
      </c>
      <c r="B28" s="18"/>
      <c r="C28" s="18"/>
      <c r="D28" s="19"/>
      <c r="E28" s="19"/>
      <c r="F28" s="20"/>
      <c r="G28" s="20"/>
      <c r="H28" s="20"/>
      <c r="I28" s="20"/>
      <c r="J28" s="21">
        <v>60407</v>
      </c>
      <c r="K28" s="21">
        <v>408956598</v>
      </c>
      <c r="L28" s="22">
        <f t="shared" si="0"/>
        <v>6.7700199976823878</v>
      </c>
      <c r="M28" s="14">
        <v>140000</v>
      </c>
      <c r="N28" s="14">
        <v>947800000</v>
      </c>
      <c r="O28" s="15">
        <f t="shared" si="3"/>
        <v>67222.895125553914</v>
      </c>
      <c r="P28" s="15">
        <v>455099000</v>
      </c>
      <c r="Q28" s="14">
        <f t="shared" si="4"/>
        <v>72777.104874446086</v>
      </c>
      <c r="R28" s="14">
        <f t="shared" si="4"/>
        <v>492701000</v>
      </c>
    </row>
    <row r="29" spans="1:18" x14ac:dyDescent="0.25">
      <c r="A29" s="12">
        <v>44983</v>
      </c>
      <c r="B29" s="18"/>
      <c r="C29" s="18"/>
      <c r="D29" s="19"/>
      <c r="E29" s="19"/>
      <c r="F29" s="20"/>
      <c r="G29" s="20"/>
      <c r="H29" s="20"/>
      <c r="I29" s="20"/>
      <c r="J29" s="21">
        <v>75813</v>
      </c>
      <c r="K29" s="21">
        <v>513255526</v>
      </c>
      <c r="L29" s="22">
        <f t="shared" si="0"/>
        <v>6.7700199965705083</v>
      </c>
      <c r="M29" s="14">
        <v>140000</v>
      </c>
      <c r="N29" s="14">
        <v>947800000</v>
      </c>
      <c r="O29" s="15">
        <f t="shared" si="3"/>
        <v>67222.895125553914</v>
      </c>
      <c r="P29" s="15">
        <v>455099000</v>
      </c>
      <c r="Q29" s="14">
        <f t="shared" si="4"/>
        <v>72777.104874446086</v>
      </c>
      <c r="R29" s="14">
        <f t="shared" si="4"/>
        <v>492701000</v>
      </c>
    </row>
    <row r="30" spans="1:18" x14ac:dyDescent="0.25">
      <c r="A30" s="12">
        <v>44984</v>
      </c>
      <c r="B30" s="18"/>
      <c r="C30" s="18"/>
      <c r="D30" s="19"/>
      <c r="E30" s="19"/>
      <c r="F30" s="20"/>
      <c r="G30" s="20"/>
      <c r="H30" s="20"/>
      <c r="I30" s="20"/>
      <c r="J30" s="21">
        <v>91219</v>
      </c>
      <c r="K30" s="21">
        <v>617554454</v>
      </c>
      <c r="L30" s="22">
        <f t="shared" si="0"/>
        <v>6.7700199958342013</v>
      </c>
      <c r="M30" s="14">
        <v>140000</v>
      </c>
      <c r="N30" s="14">
        <v>947800000</v>
      </c>
      <c r="O30" s="15">
        <f t="shared" si="3"/>
        <v>67222.895125553914</v>
      </c>
      <c r="P30" s="15">
        <v>455099000</v>
      </c>
      <c r="Q30" s="14">
        <f t="shared" si="4"/>
        <v>72777.104874446086</v>
      </c>
      <c r="R30" s="14">
        <f t="shared" si="4"/>
        <v>492701000</v>
      </c>
    </row>
    <row r="31" spans="1:18" x14ac:dyDescent="0.25">
      <c r="A31" s="12">
        <v>44985</v>
      </c>
      <c r="B31" s="18"/>
      <c r="C31" s="18"/>
      <c r="D31" s="19"/>
      <c r="E31" s="19"/>
      <c r="F31" s="20"/>
      <c r="G31" s="20"/>
      <c r="H31" s="20"/>
      <c r="I31" s="20"/>
      <c r="J31" s="21">
        <v>106625</v>
      </c>
      <c r="K31" s="21">
        <v>721853382</v>
      </c>
      <c r="L31" s="22">
        <f t="shared" si="0"/>
        <v>6.7700199953106681</v>
      </c>
      <c r="M31" s="14">
        <v>140000</v>
      </c>
      <c r="N31" s="14">
        <v>947800000</v>
      </c>
      <c r="O31" s="15">
        <f t="shared" si="3"/>
        <v>67222.895125553914</v>
      </c>
      <c r="P31" s="15">
        <v>455099000</v>
      </c>
      <c r="Q31" s="14">
        <f t="shared" si="4"/>
        <v>72777.104874446086</v>
      </c>
      <c r="R31" s="14">
        <f t="shared" si="4"/>
        <v>492701000</v>
      </c>
    </row>
  </sheetData>
  <autoFilter ref="A3:R31" xr:uid="{00000000-0001-0000-0000-000000000000}"/>
  <mergeCells count="5">
    <mergeCell ref="A1:L1"/>
    <mergeCell ref="M2:M3"/>
    <mergeCell ref="N2:N3"/>
    <mergeCell ref="O2:O3"/>
    <mergeCell ref="P2:P3"/>
  </mergeCell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0" ma:contentTypeDescription="Δημιουργία νέου εγγράφου" ma:contentTypeScope="" ma:versionID="5c2c462e9cfd6dfe77d67680b69af324">
  <xsd:schema xmlns:xsd="http://www.w3.org/2001/XMLSchema" xmlns:xs="http://www.w3.org/2001/XMLSchema" xmlns:p="http://schemas.microsoft.com/office/2006/metadata/properties" xmlns:ns2="037b86a5-15fa-4b82-82eb-944fc51ee9a8" targetNamespace="http://schemas.microsoft.com/office/2006/metadata/properties" ma:root="true" ma:fieldsID="73bb2ce5cedbe1ade48053f2ca56cfc0" ns2:_="">
    <xsd:import namespace="037b86a5-15fa-4b82-82eb-944fc51ee9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4AEA23-BC1A-4E1C-A38B-79CD8079EA5B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037b86a5-15fa-4b82-82eb-944fc51ee9a8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14985A7-8A58-4796-87C8-7550105632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A33F21-5AB3-43C5-BD32-1878B29A89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Initial</vt:lpstr>
      <vt:lpstr>Initial!Print_Area</vt:lpstr>
      <vt:lpstr>Initial!Print_Titles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Vasiliki Kiamou</cp:lastModifiedBy>
  <cp:revision/>
  <dcterms:created xsi:type="dcterms:W3CDTF">2012-03-20T09:09:45Z</dcterms:created>
  <dcterms:modified xsi:type="dcterms:W3CDTF">2023-01-08T11:28:29Z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0x010100BFE8A5B5D6B9984C8B93F2CA95305FE0</vt:lpwstr>
  </property>
  <property fmtid="{D5CDD505-2E9C-101B-9397-08002B2CF9AE}" pid="9" name="Order">
    <vt:r8>30200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TriggerFlowInfo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</Properties>
</file>